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VivoBook\OneDrive\Documents\"/>
    </mc:Choice>
  </mc:AlternateContent>
  <xr:revisionPtr revIDLastSave="0" documentId="8_{1FB4FDDC-D081-48BB-830D-A9125D42F07F}" xr6:coauthVersionLast="47" xr6:coauthVersionMax="47" xr10:uidLastSave="{00000000-0000-0000-0000-000000000000}"/>
  <bookViews>
    <workbookView xWindow="-110" yWindow="-110" windowWidth="19420" windowHeight="10420" xr2:uid="{CE606838-0AA7-477F-BE8C-69CF1880DEB8}"/>
  </bookViews>
  <sheets>
    <sheet name="daftar usulan" sheetId="1" r:id="rId1"/>
  </sheets>
  <externalReferences>
    <externalReference r:id="rId2"/>
    <externalReference r:id="rId3"/>
  </externalReferences>
  <definedNames>
    <definedName name="\Z">#REF!</definedName>
    <definedName name="_xlnm.Print_Area" localSheetId="0">'daftar usulan'!$A$1:$J$129</definedName>
    <definedName name="_xlnm.Print_Area">'[2]F-25.b LEMBAR CATATAN'!$A$3:$L$68</definedName>
    <definedName name="_xlnm.Print_Titles" localSheetId="0">'daftar usulan'!$7:$14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G134" i="1"/>
  <c r="I112" i="1"/>
  <c r="J107" i="1"/>
  <c r="I107" i="1"/>
  <c r="I81" i="1"/>
  <c r="L39" i="1"/>
  <c r="G133" i="1" s="1"/>
  <c r="L38" i="1"/>
  <c r="J34" i="1"/>
  <c r="J120" i="1" s="1"/>
  <c r="I34" i="1"/>
  <c r="I120" i="1" s="1"/>
  <c r="I136" i="1" s="1"/>
  <c r="G132" i="1" l="1"/>
</calcChain>
</file>

<file path=xl/sharedStrings.xml><?xml version="1.0" encoding="utf-8"?>
<sst xmlns="http://schemas.openxmlformats.org/spreadsheetml/2006/main" count="512" uniqueCount="211">
  <si>
    <t>XXV. FORMAT DAFTAR USULAN RKP DESA</t>
  </si>
  <si>
    <t>DAFTAR USULAN RKP DESA</t>
  </si>
  <si>
    <t>TAHUN : 2020</t>
  </si>
  <si>
    <t xml:space="preserve">DESA                </t>
  </si>
  <si>
    <t>:</t>
  </si>
  <si>
    <t>SEBANGAR</t>
  </si>
  <si>
    <t xml:space="preserve">KECAMATAN   </t>
  </si>
  <si>
    <t xml:space="preserve">BATHIN SOLAPAN </t>
  </si>
  <si>
    <t xml:space="preserve">KABUPATEN    </t>
  </si>
  <si>
    <t xml:space="preserve">BENGKALIS </t>
  </si>
  <si>
    <t xml:space="preserve">PROVINSI        </t>
  </si>
  <si>
    <t xml:space="preserve">RIAU </t>
  </si>
  <si>
    <t>No</t>
  </si>
  <si>
    <t>Bidang/ Jenis Kegiatan</t>
  </si>
  <si>
    <t>Lokasi</t>
  </si>
  <si>
    <t>Volume</t>
  </si>
  <si>
    <t>Sasaran/ Manfaat</t>
  </si>
  <si>
    <t>Prakiraan Waktu Pelaksanaan</t>
  </si>
  <si>
    <t>Prakiraan Biaya dan Sumber Pembiayaan</t>
  </si>
  <si>
    <t>Bidang</t>
  </si>
  <si>
    <t>Jenis Kegiatan</t>
  </si>
  <si>
    <t>Jumlah</t>
  </si>
  <si>
    <t xml:space="preserve">Sumber Dana </t>
  </si>
  <si>
    <t>Penyelenggaraan Pemerintahan Desa</t>
  </si>
  <si>
    <t xml:space="preserve">Penghasilan Tetap Kepala Desa </t>
  </si>
  <si>
    <t>Desa Sebangar</t>
  </si>
  <si>
    <t>12 Bulan</t>
  </si>
  <si>
    <t xml:space="preserve">Meningkatkan Kinerja Pemerintahan Desa </t>
  </si>
  <si>
    <t>ADD</t>
  </si>
  <si>
    <t xml:space="preserve">Tunjangan Jabatan Kepala Desa </t>
  </si>
  <si>
    <t xml:space="preserve">Penghasilan Perangkat Desa </t>
  </si>
  <si>
    <t>Tunjangan Jabatan Perangkat Desa</t>
  </si>
  <si>
    <t xml:space="preserve">Honorarium PKPKD dan PPKD </t>
  </si>
  <si>
    <t xml:space="preserve">Honorarium Operator Sipades </t>
  </si>
  <si>
    <t xml:space="preserve">Operasional Pemerintah Desa </t>
  </si>
  <si>
    <t xml:space="preserve">Tunjangan Kedudukan BPD </t>
  </si>
  <si>
    <t xml:space="preserve">Operasional BPD </t>
  </si>
  <si>
    <t xml:space="preserve">Insentif RT dan RW </t>
  </si>
  <si>
    <t xml:space="preserve">Honorarium Beban Kerja Kepala Desa dan Perangkat Desa </t>
  </si>
  <si>
    <t xml:space="preserve">Honorarium Staff Desa </t>
  </si>
  <si>
    <t xml:space="preserve">Penyediaan Sarana ( ASET Desa ) Perkantoran/Pemerintahan </t>
  </si>
  <si>
    <t xml:space="preserve">Operasional Tim RKP Desa </t>
  </si>
  <si>
    <t xml:space="preserve">Tunjangan Perdes BPD </t>
  </si>
  <si>
    <t xml:space="preserve">Operasional Musdes </t>
  </si>
  <si>
    <t xml:space="preserve">Pembelian Software Siskeudes </t>
  </si>
  <si>
    <t xml:space="preserve">1 Tahun </t>
  </si>
  <si>
    <t xml:space="preserve">Meningkatkan Kinerja </t>
  </si>
  <si>
    <t>Jumlah Per Bidang 1</t>
  </si>
  <si>
    <t>Pembangunan Desa</t>
  </si>
  <si>
    <t xml:space="preserve">Operasional PAUD </t>
  </si>
  <si>
    <t>1 Tahun</t>
  </si>
  <si>
    <t>Sarana Pendidikan</t>
  </si>
  <si>
    <t>DD</t>
  </si>
  <si>
    <t xml:space="preserve">Bantuan Anak Yatim </t>
  </si>
  <si>
    <t>Insentif Kader Posyandu</t>
  </si>
  <si>
    <t>Sarana Kesehatan</t>
  </si>
  <si>
    <t xml:space="preserve">Insentif Kader Poslansia </t>
  </si>
  <si>
    <t xml:space="preserve">Operasional Posyandu </t>
  </si>
  <si>
    <t xml:space="preserve">Operasional Poslansia </t>
  </si>
  <si>
    <t xml:space="preserve">ret </t>
  </si>
  <si>
    <t xml:space="preserve">Peralatan dan Obat Poslansia </t>
  </si>
  <si>
    <t xml:space="preserve">Makanan Bayi Sehat </t>
  </si>
  <si>
    <t xml:space="preserve">Honorarium Instruktur Senam </t>
  </si>
  <si>
    <t xml:space="preserve">Sunatan Massal </t>
  </si>
  <si>
    <t>Sarana Keagamaan</t>
  </si>
  <si>
    <t xml:space="preserve">Alun Alun Desa </t>
  </si>
  <si>
    <t>Keindahan Desa</t>
  </si>
  <si>
    <t xml:space="preserve">Bulan Bakti Gotong Royong </t>
  </si>
  <si>
    <t xml:space="preserve">Pengadaan Tanah Timbun </t>
  </si>
  <si>
    <t xml:space="preserve">Jl. Harapan Petani Satu RT 02 / RW 05 </t>
  </si>
  <si>
    <t>RET</t>
  </si>
  <si>
    <t>Lanjutan Embung Desa</t>
  </si>
  <si>
    <t xml:space="preserve">RT 01 / RW 03 </t>
  </si>
  <si>
    <t xml:space="preserve"> 1 Unit </t>
  </si>
  <si>
    <t xml:space="preserve">Saluran Air / Pencegah Banjir </t>
  </si>
  <si>
    <t>APBDES</t>
  </si>
  <si>
    <t>Drainase Parit Bata</t>
  </si>
  <si>
    <t>Gereja GKLI RT 03 RW 01</t>
  </si>
  <si>
    <t>70 X 0,30 X 0,30 M</t>
  </si>
  <si>
    <t>Jl. Nasir Syakban RT 03 RW 02</t>
  </si>
  <si>
    <t>240 X 0,50 X 0,50 M</t>
  </si>
  <si>
    <t>Jl. Gorontalo RT 03 / RW 04</t>
  </si>
  <si>
    <t>100 X 0,30 X 0,30 M</t>
  </si>
  <si>
    <t xml:space="preserve">Jl. Sidomulyo RT 02 / RW 07 </t>
  </si>
  <si>
    <t>300 X 0,50 X 0,50 M</t>
  </si>
  <si>
    <t xml:space="preserve">Jl. Swadaya RT 02 / RW 09 </t>
  </si>
  <si>
    <t>280 X 0,40 X 0,40 M</t>
  </si>
  <si>
    <t xml:space="preserve">Perumahan RT 03 / RW 01 </t>
  </si>
  <si>
    <t xml:space="preserve">30 X 0,30 X 0,30 M </t>
  </si>
  <si>
    <t xml:space="preserve">Drainase Parit Bata Lanjutan </t>
  </si>
  <si>
    <t xml:space="preserve">Jl. Bahagia RT 04 / RW 06 </t>
  </si>
  <si>
    <t>250 X 0,50 X 0,50 M</t>
  </si>
  <si>
    <t xml:space="preserve">Semenisasi </t>
  </si>
  <si>
    <t>Jl. Cempedak RT 02 / RW 06</t>
  </si>
  <si>
    <t>100 X 3 X 0,15 M</t>
  </si>
  <si>
    <t xml:space="preserve">Pembangunan / Peningkatan Jalan Desa </t>
  </si>
  <si>
    <t xml:space="preserve">Gg Mushala AsSalam RT 04 / RW 06 </t>
  </si>
  <si>
    <t xml:space="preserve">Gang Bersama RT 05 / RW 06 </t>
  </si>
  <si>
    <t>100 X 2 X 0,15 M</t>
  </si>
  <si>
    <t xml:space="preserve">Jl. Anggur RT 02 / RW 08 </t>
  </si>
  <si>
    <t>135 X 3 X 0,15 M</t>
  </si>
  <si>
    <t>Semenisasi</t>
  </si>
  <si>
    <t>Jl. Sentosa RT 02 / RW 02</t>
  </si>
  <si>
    <t>150 X 3 X 0,15 M</t>
  </si>
  <si>
    <t xml:space="preserve">Semenisasi Lanjutan </t>
  </si>
  <si>
    <t xml:space="preserve">Jl. Pisang RT 02 / RW 08 </t>
  </si>
  <si>
    <t xml:space="preserve">Gang Utama RT 02 / RW 01 </t>
  </si>
  <si>
    <t xml:space="preserve">Jl. Karet RT 01 / RW 04 </t>
  </si>
  <si>
    <t>100 X 4 X 0,15 M</t>
  </si>
  <si>
    <t xml:space="preserve">Pos Kamling </t>
  </si>
  <si>
    <t xml:space="preserve">RT 02 / RW 03 </t>
  </si>
  <si>
    <t xml:space="preserve">1 Unit </t>
  </si>
  <si>
    <t xml:space="preserve">Kegiatan Kegiatan Keamanan Lingkungan </t>
  </si>
  <si>
    <t xml:space="preserve">RT 03 / RW 03 </t>
  </si>
  <si>
    <t xml:space="preserve">RT 02, 03, 04 / RW 05 </t>
  </si>
  <si>
    <t xml:space="preserve">3 Unit </t>
  </si>
  <si>
    <t xml:space="preserve">Renovasi Posyandu Latulip </t>
  </si>
  <si>
    <t xml:space="preserve">RT 01 / RW 01 </t>
  </si>
  <si>
    <t xml:space="preserve">3 x 4 M </t>
  </si>
  <si>
    <t xml:space="preserve">Sarana Kesehatan </t>
  </si>
  <si>
    <t xml:space="preserve">Renovasi Posyandu Sakura </t>
  </si>
  <si>
    <t xml:space="preserve">RT 02 / RW 05 </t>
  </si>
  <si>
    <t xml:space="preserve">5 x 4 M </t>
  </si>
  <si>
    <t xml:space="preserve">Penambahan Posyandu Asoka </t>
  </si>
  <si>
    <t xml:space="preserve">RT 01 / RW 08 </t>
  </si>
  <si>
    <t>3 x 4 M</t>
  </si>
  <si>
    <t xml:space="preserve">Pembangunan Posyandu Melati </t>
  </si>
  <si>
    <t>Pembangunan Gerai UMKM</t>
  </si>
  <si>
    <t>5 X 7 M</t>
  </si>
  <si>
    <t>Pengembangan Usaha UMKM</t>
  </si>
  <si>
    <t xml:space="preserve">Pengerasan Base </t>
  </si>
  <si>
    <t xml:space="preserve">Jl. Induk Duri 4 </t>
  </si>
  <si>
    <t xml:space="preserve">300 M </t>
  </si>
  <si>
    <t xml:space="preserve">Lanjutan Lapangan Bola </t>
  </si>
  <si>
    <t xml:space="preserve">RT 02 / RW 04 </t>
  </si>
  <si>
    <t xml:space="preserve">30 x 30 x 100 M </t>
  </si>
  <si>
    <t xml:space="preserve">Sarana Olahraga </t>
  </si>
  <si>
    <t xml:space="preserve">Lanjutan Pembangunan Stadion Mini Desa </t>
  </si>
  <si>
    <t xml:space="preserve">Jl. Lintas Duri - Dumai RT 02 / RW 04 </t>
  </si>
  <si>
    <t xml:space="preserve">Plafon Parkiran </t>
  </si>
  <si>
    <t xml:space="preserve">100 M </t>
  </si>
  <si>
    <t xml:space="preserve">Pembuatan Papan Informasi Desa </t>
  </si>
  <si>
    <t xml:space="preserve">KM 12, KM 18, KM 19 </t>
  </si>
  <si>
    <t xml:space="preserve">3 x 200 </t>
  </si>
  <si>
    <t xml:space="preserve">Informasi Desa </t>
  </si>
  <si>
    <t xml:space="preserve">Pembuatan Konblok Halaman Desa Sebangar </t>
  </si>
  <si>
    <t xml:space="preserve">3  x 150 </t>
  </si>
  <si>
    <t xml:space="preserve">Sarana dan Prasarana Air Bersih </t>
  </si>
  <si>
    <t>Duri IV RT 01 / RW 03</t>
  </si>
  <si>
    <t xml:space="preserve">1 Paket </t>
  </si>
  <si>
    <t xml:space="preserve">Sarana Air Bersih </t>
  </si>
  <si>
    <t>Jl. Cinta Damai RT 03/ RW 07</t>
  </si>
  <si>
    <t xml:space="preserve">Pengadaan Tikar dan Meja Stunting </t>
  </si>
  <si>
    <t xml:space="preserve">Sarana Kesehatan Masyarakat </t>
  </si>
  <si>
    <t>Jumlah Per Bidang 2</t>
  </si>
  <si>
    <t>Pembinaan Kemasyarakatan Desa</t>
  </si>
  <si>
    <t xml:space="preserve">Bantuan Sanggar / Kelompok Kesenian </t>
  </si>
  <si>
    <t xml:space="preserve">Bantuan PHBN </t>
  </si>
  <si>
    <t xml:space="preserve">Peringatan Hari Besar Nasional </t>
  </si>
  <si>
    <t xml:space="preserve">Bantuan PHBI </t>
  </si>
  <si>
    <t>Peringatan Hari Besar Islam</t>
  </si>
  <si>
    <t xml:space="preserve">MTQ Tingkat Desa </t>
  </si>
  <si>
    <t xml:space="preserve">MTQ Tingkat Kecamatan </t>
  </si>
  <si>
    <t xml:space="preserve">MTQ Tingkat Kabupaten </t>
  </si>
  <si>
    <t xml:space="preserve">Pengiriman Kafilah </t>
  </si>
  <si>
    <t xml:space="preserve">Bantuan Rumah Ibadah </t>
  </si>
  <si>
    <t xml:space="preserve">Honorarium Guru Ngaji </t>
  </si>
  <si>
    <t xml:space="preserve">Honorarium Petugas Kebersihan Rumah Ibadah </t>
  </si>
  <si>
    <t xml:space="preserve">Imam Masjid Dan Mushala </t>
  </si>
  <si>
    <t xml:space="preserve">Operasional Wakis </t>
  </si>
  <si>
    <t xml:space="preserve">Honorarium Guru Sekolah Minggu </t>
  </si>
  <si>
    <t xml:space="preserve">Petugas Serikat Kematian </t>
  </si>
  <si>
    <t xml:space="preserve">Pengiriman Kontingen Pemuda dan Olahraga </t>
  </si>
  <si>
    <t xml:space="preserve">Operasional Karang Taruna </t>
  </si>
  <si>
    <t>Sarana Kelembagaan</t>
  </si>
  <si>
    <t>Operasional LAMR</t>
  </si>
  <si>
    <t xml:space="preserve">Operasional LPMD </t>
  </si>
  <si>
    <t xml:space="preserve">Operasional PKK </t>
  </si>
  <si>
    <t>Operasional LPTQ</t>
  </si>
  <si>
    <t xml:space="preserve">Operasional FKPM </t>
  </si>
  <si>
    <t xml:space="preserve">Makanan dan Minuman LINMAS </t>
  </si>
  <si>
    <t xml:space="preserve">Operasional Pembinaan  Stunting </t>
  </si>
  <si>
    <t xml:space="preserve">Meningkatkan Kinerja KPM </t>
  </si>
  <si>
    <t>Operasional Masyarakat Peduli Bencana</t>
  </si>
  <si>
    <t>Sarana Sosial</t>
  </si>
  <si>
    <t>Pembangunan Pos Jaga Karlahut</t>
  </si>
  <si>
    <t>Sarana Keamanan</t>
  </si>
  <si>
    <t>Jumlah Per Bidang 3</t>
  </si>
  <si>
    <t>Pemberdayaan Masyarakat Desa</t>
  </si>
  <si>
    <t xml:space="preserve">Bantuan Ekonomi Kerakyatan / Usaha UMKM </t>
  </si>
  <si>
    <t>Bantuan Anyaman Piring</t>
  </si>
  <si>
    <t>Insentif Kader Pembangunan Manusia ( KPM ) / Bidan Desa</t>
  </si>
  <si>
    <t>Jumlah Per Bidang 4</t>
  </si>
  <si>
    <t>Tanggap Bencana</t>
  </si>
  <si>
    <t xml:space="preserve">Bantuan Bencana Alam </t>
  </si>
  <si>
    <t>ADD / DD</t>
  </si>
  <si>
    <t>Jumlah Per Bidang 5</t>
  </si>
  <si>
    <t>JUMLAH TOTAL</t>
  </si>
  <si>
    <t>Desa Sebangar, 02 September 2019</t>
  </si>
  <si>
    <t>Mengetahui</t>
  </si>
  <si>
    <t>Ketua Tim Penyusun RKP Desa</t>
  </si>
  <si>
    <t>Kepala Desa</t>
  </si>
  <si>
    <t xml:space="preserve">AHMAD SYUHADA AM </t>
  </si>
  <si>
    <t>AHMAD JAIS</t>
  </si>
  <si>
    <t xml:space="preserve">anggaran </t>
  </si>
  <si>
    <t xml:space="preserve">sisa </t>
  </si>
  <si>
    <t>Pagu ADD</t>
  </si>
  <si>
    <t>Pagu DD</t>
  </si>
  <si>
    <t xml:space="preserve">Pagu Retribusi </t>
  </si>
  <si>
    <t xml:space="preserve">Pagu Pajak </t>
  </si>
  <si>
    <t xml:space="preserve">Pagu P3ID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</si>
</sst>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name val="Bookman Old Style"/>
      <family val="1"/>
    </font>
    <font>
      <b/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u/>
      <sz val="12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0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7" xfId="3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12" xfId="2" applyFont="1" applyBorder="1" applyAlignment="1">
      <alignment horizontal="left" vertical="center" wrapText="1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wrapText="1"/>
    </xf>
    <xf numFmtId="164" fontId="3" fillId="0" borderId="21" xfId="1" applyFont="1" applyBorder="1" applyAlignment="1">
      <alignment horizontal="center" vertical="center" wrapText="1"/>
    </xf>
    <xf numFmtId="164" fontId="3" fillId="0" borderId="15" xfId="3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16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right" wrapText="1"/>
    </xf>
    <xf numFmtId="164" fontId="3" fillId="0" borderId="21" xfId="1" applyFont="1" applyBorder="1" applyAlignment="1">
      <alignment horizontal="center" vertical="center"/>
    </xf>
    <xf numFmtId="164" fontId="3" fillId="0" borderId="15" xfId="3" applyFont="1" applyBorder="1" applyAlignment="1">
      <alignment vertical="center"/>
    </xf>
    <xf numFmtId="0" fontId="5" fillId="0" borderId="23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164" fontId="5" fillId="0" borderId="24" xfId="1" applyFont="1" applyBorder="1" applyAlignment="1">
      <alignment horizontal="right" vertical="center"/>
    </xf>
    <xf numFmtId="0" fontId="3" fillId="0" borderId="25" xfId="2" applyFont="1" applyBorder="1" applyAlignment="1">
      <alignment horizontal="left" vertical="center"/>
    </xf>
    <xf numFmtId="0" fontId="3" fillId="0" borderId="26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left" vertical="center"/>
    </xf>
    <xf numFmtId="0" fontId="3" fillId="0" borderId="27" xfId="2" applyFont="1" applyBorder="1" applyAlignment="1">
      <alignment horizontal="center" vertical="center"/>
    </xf>
    <xf numFmtId="164" fontId="3" fillId="2" borderId="24" xfId="1" applyFont="1" applyFill="1" applyBorder="1" applyAlignment="1">
      <alignment horizontal="right" vertical="center"/>
    </xf>
    <xf numFmtId="0" fontId="3" fillId="0" borderId="20" xfId="2" applyFont="1" applyBorder="1" applyAlignment="1">
      <alignment horizontal="left" vertical="center"/>
    </xf>
    <xf numFmtId="164" fontId="3" fillId="0" borderId="24" xfId="1" applyFont="1" applyBorder="1" applyAlignment="1">
      <alignment horizontal="right" vertical="center"/>
    </xf>
    <xf numFmtId="0" fontId="3" fillId="0" borderId="28" xfId="2" applyFont="1" applyBorder="1" applyAlignment="1">
      <alignment horizontal="left" vertical="center"/>
    </xf>
    <xf numFmtId="0" fontId="3" fillId="0" borderId="26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164" fontId="3" fillId="2" borderId="28" xfId="1" applyFont="1" applyFill="1" applyBorder="1" applyAlignment="1">
      <alignment horizontal="right" vertical="center"/>
    </xf>
    <xf numFmtId="164" fontId="3" fillId="0" borderId="30" xfId="3" applyFont="1" applyBorder="1" applyAlignment="1">
      <alignment horizontal="center" vertical="center"/>
    </xf>
    <xf numFmtId="164" fontId="7" fillId="0" borderId="0" xfId="2" applyNumberFormat="1" applyFont="1"/>
    <xf numFmtId="0" fontId="3" fillId="0" borderId="13" xfId="2" applyFont="1" applyBorder="1" applyAlignment="1">
      <alignment horizontal="left" vertical="center"/>
    </xf>
    <xf numFmtId="164" fontId="3" fillId="2" borderId="13" xfId="1" applyFont="1" applyFill="1" applyBorder="1" applyAlignment="1">
      <alignment horizontal="right" vertical="center"/>
    </xf>
    <xf numFmtId="164" fontId="3" fillId="0" borderId="13" xfId="3" applyFont="1" applyBorder="1" applyAlignment="1">
      <alignment horizontal="center" vertical="center"/>
    </xf>
    <xf numFmtId="164" fontId="4" fillId="0" borderId="0" xfId="2" applyNumberFormat="1" applyFont="1"/>
    <xf numFmtId="0" fontId="3" fillId="0" borderId="10" xfId="2" applyFont="1" applyBorder="1" applyAlignment="1">
      <alignment horizontal="left" vertical="center"/>
    </xf>
    <xf numFmtId="0" fontId="3" fillId="0" borderId="1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164" fontId="3" fillId="2" borderId="10" xfId="1" applyFont="1" applyFill="1" applyBorder="1" applyAlignment="1">
      <alignment horizontal="right" vertical="center"/>
    </xf>
    <xf numFmtId="164" fontId="3" fillId="0" borderId="31" xfId="3" applyFont="1" applyBorder="1" applyAlignment="1">
      <alignment horizontal="center" vertical="center"/>
    </xf>
    <xf numFmtId="3" fontId="4" fillId="0" borderId="0" xfId="2" applyNumberFormat="1" applyFont="1"/>
    <xf numFmtId="3" fontId="3" fillId="0" borderId="0" xfId="2" applyNumberFormat="1" applyFont="1" applyAlignment="1">
      <alignment vertical="center"/>
    </xf>
    <xf numFmtId="164" fontId="3" fillId="0" borderId="24" xfId="1" applyFont="1" applyFill="1" applyBorder="1" applyAlignment="1">
      <alignment horizontal="right" vertical="center"/>
    </xf>
    <xf numFmtId="164" fontId="3" fillId="0" borderId="13" xfId="1" applyFont="1" applyBorder="1" applyAlignment="1">
      <alignment horizontal="righ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right" vertical="center" wrapText="1"/>
    </xf>
    <xf numFmtId="0" fontId="3" fillId="0" borderId="26" xfId="2" applyFont="1" applyBorder="1" applyAlignment="1">
      <alignment vertical="center" wrapText="1"/>
    </xf>
    <xf numFmtId="0" fontId="3" fillId="0" borderId="26" xfId="2" applyFont="1" applyBorder="1" applyAlignment="1">
      <alignment horizontal="center" vertical="center" wrapText="1"/>
    </xf>
    <xf numFmtId="164" fontId="3" fillId="0" borderId="32" xfId="1" applyFont="1" applyBorder="1" applyAlignment="1">
      <alignment horizontal="center" vertical="center"/>
    </xf>
    <xf numFmtId="164" fontId="3" fillId="0" borderId="26" xfId="2" applyNumberFormat="1" applyFont="1" applyBorder="1" applyAlignment="1">
      <alignment horizontal="center" vertical="center"/>
    </xf>
    <xf numFmtId="164" fontId="5" fillId="0" borderId="27" xfId="1" applyFont="1" applyBorder="1" applyAlignment="1">
      <alignment horizontal="right" vertical="center"/>
    </xf>
    <xf numFmtId="164" fontId="3" fillId="0" borderId="33" xfId="3" applyFont="1" applyBorder="1" applyAlignment="1">
      <alignment horizontal="center" vertical="center"/>
    </xf>
    <xf numFmtId="164" fontId="3" fillId="0" borderId="10" xfId="1" applyFont="1" applyBorder="1" applyAlignment="1">
      <alignment horizontal="right" vertical="center"/>
    </xf>
    <xf numFmtId="164" fontId="3" fillId="0" borderId="24" xfId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12" xfId="2" applyFont="1" applyBorder="1" applyAlignment="1">
      <alignment horizontal="right" wrapText="1"/>
    </xf>
    <xf numFmtId="0" fontId="3" fillId="0" borderId="13" xfId="2" applyFont="1" applyBorder="1" applyAlignment="1">
      <alignment horizontal="right" vertical="center"/>
    </xf>
    <xf numFmtId="0" fontId="3" fillId="0" borderId="27" xfId="2" applyFont="1" applyBorder="1" applyAlignment="1">
      <alignment horizontal="right" vertical="center"/>
    </xf>
    <xf numFmtId="0" fontId="3" fillId="0" borderId="23" xfId="2" applyFont="1" applyBorder="1" applyAlignment="1">
      <alignment horizontal="right" vertical="center"/>
    </xf>
    <xf numFmtId="0" fontId="3" fillId="0" borderId="24" xfId="2" applyFont="1" applyBorder="1" applyAlignment="1">
      <alignment horizontal="right" vertical="center"/>
    </xf>
    <xf numFmtId="0" fontId="5" fillId="0" borderId="34" xfId="2" applyFont="1" applyBorder="1" applyAlignment="1">
      <alignment horizontal="left" vertical="center"/>
    </xf>
    <xf numFmtId="0" fontId="5" fillId="0" borderId="35" xfId="2" applyFont="1" applyBorder="1" applyAlignment="1">
      <alignment horizontal="left" vertical="center"/>
    </xf>
    <xf numFmtId="164" fontId="3" fillId="0" borderId="35" xfId="1" applyFont="1" applyBorder="1" applyAlignment="1">
      <alignment horizontal="right" vertical="center"/>
    </xf>
    <xf numFmtId="164" fontId="3" fillId="0" borderId="18" xfId="2" applyNumberFormat="1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164" fontId="3" fillId="0" borderId="0" xfId="2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13" xfId="2" applyFont="1" applyBorder="1"/>
    <xf numFmtId="3" fontId="4" fillId="0" borderId="13" xfId="2" applyNumberFormat="1" applyFont="1" applyBorder="1"/>
    <xf numFmtId="164" fontId="4" fillId="0" borderId="13" xfId="2" applyNumberFormat="1" applyFont="1" applyBorder="1"/>
    <xf numFmtId="164" fontId="4" fillId="0" borderId="13" xfId="1" applyFont="1" applyBorder="1"/>
    <xf numFmtId="3" fontId="7" fillId="0" borderId="13" xfId="2" applyNumberFormat="1" applyFont="1" applyBorder="1"/>
  </cellXfs>
  <cellStyles count="4">
    <cellStyle name="Comma [0]" xfId="1" builtinId="6"/>
    <cellStyle name="Comma [0] 3" xfId="3" xr:uid="{FF30544F-7E98-4649-A56E-0E146BA5D6AD}"/>
    <cellStyle name="Normal" xfId="0" builtinId="0"/>
    <cellStyle name="Normal 3" xfId="2" xr:uid="{62DE9C77-8A69-4FA2-BC93-B80122D616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VI~1\AppData\Local\Temp\Rar$DIa10056.34035\Format-Format%20RKPDes%20(Autosav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_Rapermen_Pemdes_141007\Form_Rapermen_PPD_Perancanaan_141007\FORM%20PELAKSANAAN%20PEMBANGUNAN%20DESA\Form.25.b.%20Lembar%20Catatan%20Pemeriksaan%20Des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usulan (3)"/>
      <sheetName val="DU Perubahan 2020"/>
      <sheetName val="daftar usulan (2)"/>
      <sheetName val="Hal 18"/>
      <sheetName val="PAGU"/>
      <sheetName val="rencana program"/>
      <sheetName val="Rancangan RKP"/>
      <sheetName val="Hal 23"/>
      <sheetName val="RAB"/>
      <sheetName val="Hal 25"/>
      <sheetName val="daftar usulan"/>
      <sheetName val="Hal 26 (2)"/>
      <sheetName val="BA"/>
      <sheetName val="BA Rancangan Mus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25.b LEMBAR CATATAN"/>
    </sheetNames>
    <sheetDataSet>
      <sheetData sheetId="0">
        <row r="3">
          <cell r="A3" t="str">
            <v>LEMBAR CATATAN PEMERIKSAAN</v>
          </cell>
        </row>
        <row r="5">
          <cell r="B5" t="str">
            <v xml:space="preserve">Lokasi                    </v>
          </cell>
          <cell r="D5" t="str">
            <v>:</v>
          </cell>
        </row>
        <row r="7">
          <cell r="B7" t="str">
            <v xml:space="preserve">Dibuat oleh        </v>
          </cell>
          <cell r="D7" t="str">
            <v>:</v>
          </cell>
          <cell r="I7" t="str">
            <v>Pemeriksaan ke :</v>
          </cell>
        </row>
        <row r="9">
          <cell r="B9" t="str">
            <v xml:space="preserve">Jabatan           </v>
          </cell>
          <cell r="D9" t="str">
            <v>:</v>
          </cell>
          <cell r="I9" t="str">
            <v>Tanggal diserahkan :</v>
          </cell>
        </row>
        <row r="11">
          <cell r="B11" t="str">
            <v>Jenis Prasarana :</v>
          </cell>
          <cell r="I11" t="str">
            <v>Tanggal diperiksa :</v>
          </cell>
        </row>
        <row r="15">
          <cell r="B15" t="str">
            <v>Hal-hal yang harus diperhatikan/diperbaiki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57C0-FC4D-49A7-B562-2B3851A14BA5}">
  <sheetPr>
    <tabColor rgb="FFFF0000"/>
  </sheetPr>
  <dimension ref="A1:L137"/>
  <sheetViews>
    <sheetView tabSelected="1" view="pageBreakPreview" topLeftCell="A7" zoomScale="70" zoomScaleSheetLayoutView="70" zoomScalePageLayoutView="90" workbookViewId="0">
      <selection activeCell="D1" sqref="D1"/>
    </sheetView>
  </sheetViews>
  <sheetFormatPr defaultColWidth="9.1796875" defaultRowHeight="15.5" x14ac:dyDescent="0.35"/>
  <cols>
    <col min="1" max="1" width="4.54296875" style="2" customWidth="1"/>
    <col min="2" max="2" width="20.453125" style="2" customWidth="1"/>
    <col min="3" max="3" width="4" style="2" customWidth="1"/>
    <col min="4" max="4" width="58" style="2" customWidth="1"/>
    <col min="5" max="5" width="39" style="2" customWidth="1"/>
    <col min="6" max="6" width="20.1796875" style="2" customWidth="1"/>
    <col min="7" max="7" width="42.26953125" style="2" customWidth="1"/>
    <col min="8" max="8" width="13.54296875" style="2" customWidth="1"/>
    <col min="9" max="9" width="19.453125" style="2" customWidth="1"/>
    <col min="10" max="10" width="14.1796875" style="2" customWidth="1"/>
    <col min="11" max="11" width="9.1796875" style="2"/>
    <col min="12" max="12" width="20.453125" style="2" customWidth="1"/>
    <col min="13" max="252" width="9.1796875" style="2"/>
    <col min="253" max="253" width="4.54296875" style="2" customWidth="1"/>
    <col min="254" max="254" width="21.81640625" style="2" customWidth="1"/>
    <col min="255" max="255" width="22.1796875" style="2" customWidth="1"/>
    <col min="256" max="256" width="11.54296875" style="2" customWidth="1"/>
    <col min="257" max="259" width="3.54296875" style="2" customWidth="1"/>
    <col min="260" max="260" width="9.54296875" style="2" customWidth="1"/>
    <col min="261" max="261" width="18.81640625" style="2" customWidth="1"/>
    <col min="262" max="262" width="11.54296875" style="2" customWidth="1"/>
    <col min="263" max="263" width="16.453125" style="2" customWidth="1"/>
    <col min="264" max="264" width="17.54296875" style="2" customWidth="1"/>
    <col min="265" max="265" width="10.54296875" style="2" customWidth="1"/>
    <col min="266" max="508" width="9.1796875" style="2"/>
    <col min="509" max="509" width="4.54296875" style="2" customWidth="1"/>
    <col min="510" max="510" width="21.81640625" style="2" customWidth="1"/>
    <col min="511" max="511" width="22.1796875" style="2" customWidth="1"/>
    <col min="512" max="512" width="11.54296875" style="2" customWidth="1"/>
    <col min="513" max="515" width="3.54296875" style="2" customWidth="1"/>
    <col min="516" max="516" width="9.54296875" style="2" customWidth="1"/>
    <col min="517" max="517" width="18.81640625" style="2" customWidth="1"/>
    <col min="518" max="518" width="11.54296875" style="2" customWidth="1"/>
    <col min="519" max="519" width="16.453125" style="2" customWidth="1"/>
    <col min="520" max="520" width="17.54296875" style="2" customWidth="1"/>
    <col min="521" max="521" width="10.54296875" style="2" customWidth="1"/>
    <col min="522" max="764" width="9.1796875" style="2"/>
    <col min="765" max="765" width="4.54296875" style="2" customWidth="1"/>
    <col min="766" max="766" width="21.81640625" style="2" customWidth="1"/>
    <col min="767" max="767" width="22.1796875" style="2" customWidth="1"/>
    <col min="768" max="768" width="11.54296875" style="2" customWidth="1"/>
    <col min="769" max="771" width="3.54296875" style="2" customWidth="1"/>
    <col min="772" max="772" width="9.54296875" style="2" customWidth="1"/>
    <col min="773" max="773" width="18.81640625" style="2" customWidth="1"/>
    <col min="774" max="774" width="11.54296875" style="2" customWidth="1"/>
    <col min="775" max="775" width="16.453125" style="2" customWidth="1"/>
    <col min="776" max="776" width="17.54296875" style="2" customWidth="1"/>
    <col min="777" max="777" width="10.54296875" style="2" customWidth="1"/>
    <col min="778" max="1020" width="9.1796875" style="2"/>
    <col min="1021" max="1021" width="4.54296875" style="2" customWidth="1"/>
    <col min="1022" max="1022" width="21.81640625" style="2" customWidth="1"/>
    <col min="1023" max="1023" width="22.1796875" style="2" customWidth="1"/>
    <col min="1024" max="1024" width="11.54296875" style="2" customWidth="1"/>
    <col min="1025" max="1027" width="3.54296875" style="2" customWidth="1"/>
    <col min="1028" max="1028" width="9.54296875" style="2" customWidth="1"/>
    <col min="1029" max="1029" width="18.81640625" style="2" customWidth="1"/>
    <col min="1030" max="1030" width="11.54296875" style="2" customWidth="1"/>
    <col min="1031" max="1031" width="16.453125" style="2" customWidth="1"/>
    <col min="1032" max="1032" width="17.54296875" style="2" customWidth="1"/>
    <col min="1033" max="1033" width="10.54296875" style="2" customWidth="1"/>
    <col min="1034" max="1276" width="9.1796875" style="2"/>
    <col min="1277" max="1277" width="4.54296875" style="2" customWidth="1"/>
    <col min="1278" max="1278" width="21.81640625" style="2" customWidth="1"/>
    <col min="1279" max="1279" width="22.1796875" style="2" customWidth="1"/>
    <col min="1280" max="1280" width="11.54296875" style="2" customWidth="1"/>
    <col min="1281" max="1283" width="3.54296875" style="2" customWidth="1"/>
    <col min="1284" max="1284" width="9.54296875" style="2" customWidth="1"/>
    <col min="1285" max="1285" width="18.81640625" style="2" customWidth="1"/>
    <col min="1286" max="1286" width="11.54296875" style="2" customWidth="1"/>
    <col min="1287" max="1287" width="16.453125" style="2" customWidth="1"/>
    <col min="1288" max="1288" width="17.54296875" style="2" customWidth="1"/>
    <col min="1289" max="1289" width="10.54296875" style="2" customWidth="1"/>
    <col min="1290" max="1532" width="9.1796875" style="2"/>
    <col min="1533" max="1533" width="4.54296875" style="2" customWidth="1"/>
    <col min="1534" max="1534" width="21.81640625" style="2" customWidth="1"/>
    <col min="1535" max="1535" width="22.1796875" style="2" customWidth="1"/>
    <col min="1536" max="1536" width="11.54296875" style="2" customWidth="1"/>
    <col min="1537" max="1539" width="3.54296875" style="2" customWidth="1"/>
    <col min="1540" max="1540" width="9.54296875" style="2" customWidth="1"/>
    <col min="1541" max="1541" width="18.81640625" style="2" customWidth="1"/>
    <col min="1542" max="1542" width="11.54296875" style="2" customWidth="1"/>
    <col min="1543" max="1543" width="16.453125" style="2" customWidth="1"/>
    <col min="1544" max="1544" width="17.54296875" style="2" customWidth="1"/>
    <col min="1545" max="1545" width="10.54296875" style="2" customWidth="1"/>
    <col min="1546" max="1788" width="9.1796875" style="2"/>
    <col min="1789" max="1789" width="4.54296875" style="2" customWidth="1"/>
    <col min="1790" max="1790" width="21.81640625" style="2" customWidth="1"/>
    <col min="1791" max="1791" width="22.1796875" style="2" customWidth="1"/>
    <col min="1792" max="1792" width="11.54296875" style="2" customWidth="1"/>
    <col min="1793" max="1795" width="3.54296875" style="2" customWidth="1"/>
    <col min="1796" max="1796" width="9.54296875" style="2" customWidth="1"/>
    <col min="1797" max="1797" width="18.81640625" style="2" customWidth="1"/>
    <col min="1798" max="1798" width="11.54296875" style="2" customWidth="1"/>
    <col min="1799" max="1799" width="16.453125" style="2" customWidth="1"/>
    <col min="1800" max="1800" width="17.54296875" style="2" customWidth="1"/>
    <col min="1801" max="1801" width="10.54296875" style="2" customWidth="1"/>
    <col min="1802" max="2044" width="9.1796875" style="2"/>
    <col min="2045" max="2045" width="4.54296875" style="2" customWidth="1"/>
    <col min="2046" max="2046" width="21.81640625" style="2" customWidth="1"/>
    <col min="2047" max="2047" width="22.1796875" style="2" customWidth="1"/>
    <col min="2048" max="2048" width="11.54296875" style="2" customWidth="1"/>
    <col min="2049" max="2051" width="3.54296875" style="2" customWidth="1"/>
    <col min="2052" max="2052" width="9.54296875" style="2" customWidth="1"/>
    <col min="2053" max="2053" width="18.81640625" style="2" customWidth="1"/>
    <col min="2054" max="2054" width="11.54296875" style="2" customWidth="1"/>
    <col min="2055" max="2055" width="16.453125" style="2" customWidth="1"/>
    <col min="2056" max="2056" width="17.54296875" style="2" customWidth="1"/>
    <col min="2057" max="2057" width="10.54296875" style="2" customWidth="1"/>
    <col min="2058" max="2300" width="9.1796875" style="2"/>
    <col min="2301" max="2301" width="4.54296875" style="2" customWidth="1"/>
    <col min="2302" max="2302" width="21.81640625" style="2" customWidth="1"/>
    <col min="2303" max="2303" width="22.1796875" style="2" customWidth="1"/>
    <col min="2304" max="2304" width="11.54296875" style="2" customWidth="1"/>
    <col min="2305" max="2307" width="3.54296875" style="2" customWidth="1"/>
    <col min="2308" max="2308" width="9.54296875" style="2" customWidth="1"/>
    <col min="2309" max="2309" width="18.81640625" style="2" customWidth="1"/>
    <col min="2310" max="2310" width="11.54296875" style="2" customWidth="1"/>
    <col min="2311" max="2311" width="16.453125" style="2" customWidth="1"/>
    <col min="2312" max="2312" width="17.54296875" style="2" customWidth="1"/>
    <col min="2313" max="2313" width="10.54296875" style="2" customWidth="1"/>
    <col min="2314" max="2556" width="9.1796875" style="2"/>
    <col min="2557" max="2557" width="4.54296875" style="2" customWidth="1"/>
    <col min="2558" max="2558" width="21.81640625" style="2" customWidth="1"/>
    <col min="2559" max="2559" width="22.1796875" style="2" customWidth="1"/>
    <col min="2560" max="2560" width="11.54296875" style="2" customWidth="1"/>
    <col min="2561" max="2563" width="3.54296875" style="2" customWidth="1"/>
    <col min="2564" max="2564" width="9.54296875" style="2" customWidth="1"/>
    <col min="2565" max="2565" width="18.81640625" style="2" customWidth="1"/>
    <col min="2566" max="2566" width="11.54296875" style="2" customWidth="1"/>
    <col min="2567" max="2567" width="16.453125" style="2" customWidth="1"/>
    <col min="2568" max="2568" width="17.54296875" style="2" customWidth="1"/>
    <col min="2569" max="2569" width="10.54296875" style="2" customWidth="1"/>
    <col min="2570" max="2812" width="9.1796875" style="2"/>
    <col min="2813" max="2813" width="4.54296875" style="2" customWidth="1"/>
    <col min="2814" max="2814" width="21.81640625" style="2" customWidth="1"/>
    <col min="2815" max="2815" width="22.1796875" style="2" customWidth="1"/>
    <col min="2816" max="2816" width="11.54296875" style="2" customWidth="1"/>
    <col min="2817" max="2819" width="3.54296875" style="2" customWidth="1"/>
    <col min="2820" max="2820" width="9.54296875" style="2" customWidth="1"/>
    <col min="2821" max="2821" width="18.81640625" style="2" customWidth="1"/>
    <col min="2822" max="2822" width="11.54296875" style="2" customWidth="1"/>
    <col min="2823" max="2823" width="16.453125" style="2" customWidth="1"/>
    <col min="2824" max="2824" width="17.54296875" style="2" customWidth="1"/>
    <col min="2825" max="2825" width="10.54296875" style="2" customWidth="1"/>
    <col min="2826" max="3068" width="9.1796875" style="2"/>
    <col min="3069" max="3069" width="4.54296875" style="2" customWidth="1"/>
    <col min="3070" max="3070" width="21.81640625" style="2" customWidth="1"/>
    <col min="3071" max="3071" width="22.1796875" style="2" customWidth="1"/>
    <col min="3072" max="3072" width="11.54296875" style="2" customWidth="1"/>
    <col min="3073" max="3075" width="3.54296875" style="2" customWidth="1"/>
    <col min="3076" max="3076" width="9.54296875" style="2" customWidth="1"/>
    <col min="3077" max="3077" width="18.81640625" style="2" customWidth="1"/>
    <col min="3078" max="3078" width="11.54296875" style="2" customWidth="1"/>
    <col min="3079" max="3079" width="16.453125" style="2" customWidth="1"/>
    <col min="3080" max="3080" width="17.54296875" style="2" customWidth="1"/>
    <col min="3081" max="3081" width="10.54296875" style="2" customWidth="1"/>
    <col min="3082" max="3324" width="9.1796875" style="2"/>
    <col min="3325" max="3325" width="4.54296875" style="2" customWidth="1"/>
    <col min="3326" max="3326" width="21.81640625" style="2" customWidth="1"/>
    <col min="3327" max="3327" width="22.1796875" style="2" customWidth="1"/>
    <col min="3328" max="3328" width="11.54296875" style="2" customWidth="1"/>
    <col min="3329" max="3331" width="3.54296875" style="2" customWidth="1"/>
    <col min="3332" max="3332" width="9.54296875" style="2" customWidth="1"/>
    <col min="3333" max="3333" width="18.81640625" style="2" customWidth="1"/>
    <col min="3334" max="3334" width="11.54296875" style="2" customWidth="1"/>
    <col min="3335" max="3335" width="16.453125" style="2" customWidth="1"/>
    <col min="3336" max="3336" width="17.54296875" style="2" customWidth="1"/>
    <col min="3337" max="3337" width="10.54296875" style="2" customWidth="1"/>
    <col min="3338" max="3580" width="9.1796875" style="2"/>
    <col min="3581" max="3581" width="4.54296875" style="2" customWidth="1"/>
    <col min="3582" max="3582" width="21.81640625" style="2" customWidth="1"/>
    <col min="3583" max="3583" width="22.1796875" style="2" customWidth="1"/>
    <col min="3584" max="3584" width="11.54296875" style="2" customWidth="1"/>
    <col min="3585" max="3587" width="3.54296875" style="2" customWidth="1"/>
    <col min="3588" max="3588" width="9.54296875" style="2" customWidth="1"/>
    <col min="3589" max="3589" width="18.81640625" style="2" customWidth="1"/>
    <col min="3590" max="3590" width="11.54296875" style="2" customWidth="1"/>
    <col min="3591" max="3591" width="16.453125" style="2" customWidth="1"/>
    <col min="3592" max="3592" width="17.54296875" style="2" customWidth="1"/>
    <col min="3593" max="3593" width="10.54296875" style="2" customWidth="1"/>
    <col min="3594" max="3836" width="9.1796875" style="2"/>
    <col min="3837" max="3837" width="4.54296875" style="2" customWidth="1"/>
    <col min="3838" max="3838" width="21.81640625" style="2" customWidth="1"/>
    <col min="3839" max="3839" width="22.1796875" style="2" customWidth="1"/>
    <col min="3840" max="3840" width="11.54296875" style="2" customWidth="1"/>
    <col min="3841" max="3843" width="3.54296875" style="2" customWidth="1"/>
    <col min="3844" max="3844" width="9.54296875" style="2" customWidth="1"/>
    <col min="3845" max="3845" width="18.81640625" style="2" customWidth="1"/>
    <col min="3846" max="3846" width="11.54296875" style="2" customWidth="1"/>
    <col min="3847" max="3847" width="16.453125" style="2" customWidth="1"/>
    <col min="3848" max="3848" width="17.54296875" style="2" customWidth="1"/>
    <col min="3849" max="3849" width="10.54296875" style="2" customWidth="1"/>
    <col min="3850" max="4092" width="9.1796875" style="2"/>
    <col min="4093" max="4093" width="4.54296875" style="2" customWidth="1"/>
    <col min="4094" max="4094" width="21.81640625" style="2" customWidth="1"/>
    <col min="4095" max="4095" width="22.1796875" style="2" customWidth="1"/>
    <col min="4096" max="4096" width="11.54296875" style="2" customWidth="1"/>
    <col min="4097" max="4099" width="3.54296875" style="2" customWidth="1"/>
    <col min="4100" max="4100" width="9.54296875" style="2" customWidth="1"/>
    <col min="4101" max="4101" width="18.81640625" style="2" customWidth="1"/>
    <col min="4102" max="4102" width="11.54296875" style="2" customWidth="1"/>
    <col min="4103" max="4103" width="16.453125" style="2" customWidth="1"/>
    <col min="4104" max="4104" width="17.54296875" style="2" customWidth="1"/>
    <col min="4105" max="4105" width="10.54296875" style="2" customWidth="1"/>
    <col min="4106" max="4348" width="9.1796875" style="2"/>
    <col min="4349" max="4349" width="4.54296875" style="2" customWidth="1"/>
    <col min="4350" max="4350" width="21.81640625" style="2" customWidth="1"/>
    <col min="4351" max="4351" width="22.1796875" style="2" customWidth="1"/>
    <col min="4352" max="4352" width="11.54296875" style="2" customWidth="1"/>
    <col min="4353" max="4355" width="3.54296875" style="2" customWidth="1"/>
    <col min="4356" max="4356" width="9.54296875" style="2" customWidth="1"/>
    <col min="4357" max="4357" width="18.81640625" style="2" customWidth="1"/>
    <col min="4358" max="4358" width="11.54296875" style="2" customWidth="1"/>
    <col min="4359" max="4359" width="16.453125" style="2" customWidth="1"/>
    <col min="4360" max="4360" width="17.54296875" style="2" customWidth="1"/>
    <col min="4361" max="4361" width="10.54296875" style="2" customWidth="1"/>
    <col min="4362" max="4604" width="9.1796875" style="2"/>
    <col min="4605" max="4605" width="4.54296875" style="2" customWidth="1"/>
    <col min="4606" max="4606" width="21.81640625" style="2" customWidth="1"/>
    <col min="4607" max="4607" width="22.1796875" style="2" customWidth="1"/>
    <col min="4608" max="4608" width="11.54296875" style="2" customWidth="1"/>
    <col min="4609" max="4611" width="3.54296875" style="2" customWidth="1"/>
    <col min="4612" max="4612" width="9.54296875" style="2" customWidth="1"/>
    <col min="4613" max="4613" width="18.81640625" style="2" customWidth="1"/>
    <col min="4614" max="4614" width="11.54296875" style="2" customWidth="1"/>
    <col min="4615" max="4615" width="16.453125" style="2" customWidth="1"/>
    <col min="4616" max="4616" width="17.54296875" style="2" customWidth="1"/>
    <col min="4617" max="4617" width="10.54296875" style="2" customWidth="1"/>
    <col min="4618" max="4860" width="9.1796875" style="2"/>
    <col min="4861" max="4861" width="4.54296875" style="2" customWidth="1"/>
    <col min="4862" max="4862" width="21.81640625" style="2" customWidth="1"/>
    <col min="4863" max="4863" width="22.1796875" style="2" customWidth="1"/>
    <col min="4864" max="4864" width="11.54296875" style="2" customWidth="1"/>
    <col min="4865" max="4867" width="3.54296875" style="2" customWidth="1"/>
    <col min="4868" max="4868" width="9.54296875" style="2" customWidth="1"/>
    <col min="4869" max="4869" width="18.81640625" style="2" customWidth="1"/>
    <col min="4870" max="4870" width="11.54296875" style="2" customWidth="1"/>
    <col min="4871" max="4871" width="16.453125" style="2" customWidth="1"/>
    <col min="4872" max="4872" width="17.54296875" style="2" customWidth="1"/>
    <col min="4873" max="4873" width="10.54296875" style="2" customWidth="1"/>
    <col min="4874" max="5116" width="9.1796875" style="2"/>
    <col min="5117" max="5117" width="4.54296875" style="2" customWidth="1"/>
    <col min="5118" max="5118" width="21.81640625" style="2" customWidth="1"/>
    <col min="5119" max="5119" width="22.1796875" style="2" customWidth="1"/>
    <col min="5120" max="5120" width="11.54296875" style="2" customWidth="1"/>
    <col min="5121" max="5123" width="3.54296875" style="2" customWidth="1"/>
    <col min="5124" max="5124" width="9.54296875" style="2" customWidth="1"/>
    <col min="5125" max="5125" width="18.81640625" style="2" customWidth="1"/>
    <col min="5126" max="5126" width="11.54296875" style="2" customWidth="1"/>
    <col min="5127" max="5127" width="16.453125" style="2" customWidth="1"/>
    <col min="5128" max="5128" width="17.54296875" style="2" customWidth="1"/>
    <col min="5129" max="5129" width="10.54296875" style="2" customWidth="1"/>
    <col min="5130" max="5372" width="9.1796875" style="2"/>
    <col min="5373" max="5373" width="4.54296875" style="2" customWidth="1"/>
    <col min="5374" max="5374" width="21.81640625" style="2" customWidth="1"/>
    <col min="5375" max="5375" width="22.1796875" style="2" customWidth="1"/>
    <col min="5376" max="5376" width="11.54296875" style="2" customWidth="1"/>
    <col min="5377" max="5379" width="3.54296875" style="2" customWidth="1"/>
    <col min="5380" max="5380" width="9.54296875" style="2" customWidth="1"/>
    <col min="5381" max="5381" width="18.81640625" style="2" customWidth="1"/>
    <col min="5382" max="5382" width="11.54296875" style="2" customWidth="1"/>
    <col min="5383" max="5383" width="16.453125" style="2" customWidth="1"/>
    <col min="5384" max="5384" width="17.54296875" style="2" customWidth="1"/>
    <col min="5385" max="5385" width="10.54296875" style="2" customWidth="1"/>
    <col min="5386" max="5628" width="9.1796875" style="2"/>
    <col min="5629" max="5629" width="4.54296875" style="2" customWidth="1"/>
    <col min="5630" max="5630" width="21.81640625" style="2" customWidth="1"/>
    <col min="5631" max="5631" width="22.1796875" style="2" customWidth="1"/>
    <col min="5632" max="5632" width="11.54296875" style="2" customWidth="1"/>
    <col min="5633" max="5635" width="3.54296875" style="2" customWidth="1"/>
    <col min="5636" max="5636" width="9.54296875" style="2" customWidth="1"/>
    <col min="5637" max="5637" width="18.81640625" style="2" customWidth="1"/>
    <col min="5638" max="5638" width="11.54296875" style="2" customWidth="1"/>
    <col min="5639" max="5639" width="16.453125" style="2" customWidth="1"/>
    <col min="5640" max="5640" width="17.54296875" style="2" customWidth="1"/>
    <col min="5641" max="5641" width="10.54296875" style="2" customWidth="1"/>
    <col min="5642" max="5884" width="9.1796875" style="2"/>
    <col min="5885" max="5885" width="4.54296875" style="2" customWidth="1"/>
    <col min="5886" max="5886" width="21.81640625" style="2" customWidth="1"/>
    <col min="5887" max="5887" width="22.1796875" style="2" customWidth="1"/>
    <col min="5888" max="5888" width="11.54296875" style="2" customWidth="1"/>
    <col min="5889" max="5891" width="3.54296875" style="2" customWidth="1"/>
    <col min="5892" max="5892" width="9.54296875" style="2" customWidth="1"/>
    <col min="5893" max="5893" width="18.81640625" style="2" customWidth="1"/>
    <col min="5894" max="5894" width="11.54296875" style="2" customWidth="1"/>
    <col min="5895" max="5895" width="16.453125" style="2" customWidth="1"/>
    <col min="5896" max="5896" width="17.54296875" style="2" customWidth="1"/>
    <col min="5897" max="5897" width="10.54296875" style="2" customWidth="1"/>
    <col min="5898" max="6140" width="9.1796875" style="2"/>
    <col min="6141" max="6141" width="4.54296875" style="2" customWidth="1"/>
    <col min="6142" max="6142" width="21.81640625" style="2" customWidth="1"/>
    <col min="6143" max="6143" width="22.1796875" style="2" customWidth="1"/>
    <col min="6144" max="6144" width="11.54296875" style="2" customWidth="1"/>
    <col min="6145" max="6147" width="3.54296875" style="2" customWidth="1"/>
    <col min="6148" max="6148" width="9.54296875" style="2" customWidth="1"/>
    <col min="6149" max="6149" width="18.81640625" style="2" customWidth="1"/>
    <col min="6150" max="6150" width="11.54296875" style="2" customWidth="1"/>
    <col min="6151" max="6151" width="16.453125" style="2" customWidth="1"/>
    <col min="6152" max="6152" width="17.54296875" style="2" customWidth="1"/>
    <col min="6153" max="6153" width="10.54296875" style="2" customWidth="1"/>
    <col min="6154" max="6396" width="9.1796875" style="2"/>
    <col min="6397" max="6397" width="4.54296875" style="2" customWidth="1"/>
    <col min="6398" max="6398" width="21.81640625" style="2" customWidth="1"/>
    <col min="6399" max="6399" width="22.1796875" style="2" customWidth="1"/>
    <col min="6400" max="6400" width="11.54296875" style="2" customWidth="1"/>
    <col min="6401" max="6403" width="3.54296875" style="2" customWidth="1"/>
    <col min="6404" max="6404" width="9.54296875" style="2" customWidth="1"/>
    <col min="6405" max="6405" width="18.81640625" style="2" customWidth="1"/>
    <col min="6406" max="6406" width="11.54296875" style="2" customWidth="1"/>
    <col min="6407" max="6407" width="16.453125" style="2" customWidth="1"/>
    <col min="6408" max="6408" width="17.54296875" style="2" customWidth="1"/>
    <col min="6409" max="6409" width="10.54296875" style="2" customWidth="1"/>
    <col min="6410" max="6652" width="9.1796875" style="2"/>
    <col min="6653" max="6653" width="4.54296875" style="2" customWidth="1"/>
    <col min="6654" max="6654" width="21.81640625" style="2" customWidth="1"/>
    <col min="6655" max="6655" width="22.1796875" style="2" customWidth="1"/>
    <col min="6656" max="6656" width="11.54296875" style="2" customWidth="1"/>
    <col min="6657" max="6659" width="3.54296875" style="2" customWidth="1"/>
    <col min="6660" max="6660" width="9.54296875" style="2" customWidth="1"/>
    <col min="6661" max="6661" width="18.81640625" style="2" customWidth="1"/>
    <col min="6662" max="6662" width="11.54296875" style="2" customWidth="1"/>
    <col min="6663" max="6663" width="16.453125" style="2" customWidth="1"/>
    <col min="6664" max="6664" width="17.54296875" style="2" customWidth="1"/>
    <col min="6665" max="6665" width="10.54296875" style="2" customWidth="1"/>
    <col min="6666" max="6908" width="9.1796875" style="2"/>
    <col min="6909" max="6909" width="4.54296875" style="2" customWidth="1"/>
    <col min="6910" max="6910" width="21.81640625" style="2" customWidth="1"/>
    <col min="6911" max="6911" width="22.1796875" style="2" customWidth="1"/>
    <col min="6912" max="6912" width="11.54296875" style="2" customWidth="1"/>
    <col min="6913" max="6915" width="3.54296875" style="2" customWidth="1"/>
    <col min="6916" max="6916" width="9.54296875" style="2" customWidth="1"/>
    <col min="6917" max="6917" width="18.81640625" style="2" customWidth="1"/>
    <col min="6918" max="6918" width="11.54296875" style="2" customWidth="1"/>
    <col min="6919" max="6919" width="16.453125" style="2" customWidth="1"/>
    <col min="6920" max="6920" width="17.54296875" style="2" customWidth="1"/>
    <col min="6921" max="6921" width="10.54296875" style="2" customWidth="1"/>
    <col min="6922" max="7164" width="9.1796875" style="2"/>
    <col min="7165" max="7165" width="4.54296875" style="2" customWidth="1"/>
    <col min="7166" max="7166" width="21.81640625" style="2" customWidth="1"/>
    <col min="7167" max="7167" width="22.1796875" style="2" customWidth="1"/>
    <col min="7168" max="7168" width="11.54296875" style="2" customWidth="1"/>
    <col min="7169" max="7171" width="3.54296875" style="2" customWidth="1"/>
    <col min="7172" max="7172" width="9.54296875" style="2" customWidth="1"/>
    <col min="7173" max="7173" width="18.81640625" style="2" customWidth="1"/>
    <col min="7174" max="7174" width="11.54296875" style="2" customWidth="1"/>
    <col min="7175" max="7175" width="16.453125" style="2" customWidth="1"/>
    <col min="7176" max="7176" width="17.54296875" style="2" customWidth="1"/>
    <col min="7177" max="7177" width="10.54296875" style="2" customWidth="1"/>
    <col min="7178" max="7420" width="9.1796875" style="2"/>
    <col min="7421" max="7421" width="4.54296875" style="2" customWidth="1"/>
    <col min="7422" max="7422" width="21.81640625" style="2" customWidth="1"/>
    <col min="7423" max="7423" width="22.1796875" style="2" customWidth="1"/>
    <col min="7424" max="7424" width="11.54296875" style="2" customWidth="1"/>
    <col min="7425" max="7427" width="3.54296875" style="2" customWidth="1"/>
    <col min="7428" max="7428" width="9.54296875" style="2" customWidth="1"/>
    <col min="7429" max="7429" width="18.81640625" style="2" customWidth="1"/>
    <col min="7430" max="7430" width="11.54296875" style="2" customWidth="1"/>
    <col min="7431" max="7431" width="16.453125" style="2" customWidth="1"/>
    <col min="7432" max="7432" width="17.54296875" style="2" customWidth="1"/>
    <col min="7433" max="7433" width="10.54296875" style="2" customWidth="1"/>
    <col min="7434" max="7676" width="9.1796875" style="2"/>
    <col min="7677" max="7677" width="4.54296875" style="2" customWidth="1"/>
    <col min="7678" max="7678" width="21.81640625" style="2" customWidth="1"/>
    <col min="7679" max="7679" width="22.1796875" style="2" customWidth="1"/>
    <col min="7680" max="7680" width="11.54296875" style="2" customWidth="1"/>
    <col min="7681" max="7683" width="3.54296875" style="2" customWidth="1"/>
    <col min="7684" max="7684" width="9.54296875" style="2" customWidth="1"/>
    <col min="7685" max="7685" width="18.81640625" style="2" customWidth="1"/>
    <col min="7686" max="7686" width="11.54296875" style="2" customWidth="1"/>
    <col min="7687" max="7687" width="16.453125" style="2" customWidth="1"/>
    <col min="7688" max="7688" width="17.54296875" style="2" customWidth="1"/>
    <col min="7689" max="7689" width="10.54296875" style="2" customWidth="1"/>
    <col min="7690" max="7932" width="9.1796875" style="2"/>
    <col min="7933" max="7933" width="4.54296875" style="2" customWidth="1"/>
    <col min="7934" max="7934" width="21.81640625" style="2" customWidth="1"/>
    <col min="7935" max="7935" width="22.1796875" style="2" customWidth="1"/>
    <col min="7936" max="7936" width="11.54296875" style="2" customWidth="1"/>
    <col min="7937" max="7939" width="3.54296875" style="2" customWidth="1"/>
    <col min="7940" max="7940" width="9.54296875" style="2" customWidth="1"/>
    <col min="7941" max="7941" width="18.81640625" style="2" customWidth="1"/>
    <col min="7942" max="7942" width="11.54296875" style="2" customWidth="1"/>
    <col min="7943" max="7943" width="16.453125" style="2" customWidth="1"/>
    <col min="7944" max="7944" width="17.54296875" style="2" customWidth="1"/>
    <col min="7945" max="7945" width="10.54296875" style="2" customWidth="1"/>
    <col min="7946" max="8188" width="9.1796875" style="2"/>
    <col min="8189" max="8189" width="4.54296875" style="2" customWidth="1"/>
    <col min="8190" max="8190" width="21.81640625" style="2" customWidth="1"/>
    <col min="8191" max="8191" width="22.1796875" style="2" customWidth="1"/>
    <col min="8192" max="8192" width="11.54296875" style="2" customWidth="1"/>
    <col min="8193" max="8195" width="3.54296875" style="2" customWidth="1"/>
    <col min="8196" max="8196" width="9.54296875" style="2" customWidth="1"/>
    <col min="8197" max="8197" width="18.81640625" style="2" customWidth="1"/>
    <col min="8198" max="8198" width="11.54296875" style="2" customWidth="1"/>
    <col min="8199" max="8199" width="16.453125" style="2" customWidth="1"/>
    <col min="8200" max="8200" width="17.54296875" style="2" customWidth="1"/>
    <col min="8201" max="8201" width="10.54296875" style="2" customWidth="1"/>
    <col min="8202" max="8444" width="9.1796875" style="2"/>
    <col min="8445" max="8445" width="4.54296875" style="2" customWidth="1"/>
    <col min="8446" max="8446" width="21.81640625" style="2" customWidth="1"/>
    <col min="8447" max="8447" width="22.1796875" style="2" customWidth="1"/>
    <col min="8448" max="8448" width="11.54296875" style="2" customWidth="1"/>
    <col min="8449" max="8451" width="3.54296875" style="2" customWidth="1"/>
    <col min="8452" max="8452" width="9.54296875" style="2" customWidth="1"/>
    <col min="8453" max="8453" width="18.81640625" style="2" customWidth="1"/>
    <col min="8454" max="8454" width="11.54296875" style="2" customWidth="1"/>
    <col min="8455" max="8455" width="16.453125" style="2" customWidth="1"/>
    <col min="8456" max="8456" width="17.54296875" style="2" customWidth="1"/>
    <col min="8457" max="8457" width="10.54296875" style="2" customWidth="1"/>
    <col min="8458" max="8700" width="9.1796875" style="2"/>
    <col min="8701" max="8701" width="4.54296875" style="2" customWidth="1"/>
    <col min="8702" max="8702" width="21.81640625" style="2" customWidth="1"/>
    <col min="8703" max="8703" width="22.1796875" style="2" customWidth="1"/>
    <col min="8704" max="8704" width="11.54296875" style="2" customWidth="1"/>
    <col min="8705" max="8707" width="3.54296875" style="2" customWidth="1"/>
    <col min="8708" max="8708" width="9.54296875" style="2" customWidth="1"/>
    <col min="8709" max="8709" width="18.81640625" style="2" customWidth="1"/>
    <col min="8710" max="8710" width="11.54296875" style="2" customWidth="1"/>
    <col min="8711" max="8711" width="16.453125" style="2" customWidth="1"/>
    <col min="8712" max="8712" width="17.54296875" style="2" customWidth="1"/>
    <col min="8713" max="8713" width="10.54296875" style="2" customWidth="1"/>
    <col min="8714" max="8956" width="9.1796875" style="2"/>
    <col min="8957" max="8957" width="4.54296875" style="2" customWidth="1"/>
    <col min="8958" max="8958" width="21.81640625" style="2" customWidth="1"/>
    <col min="8959" max="8959" width="22.1796875" style="2" customWidth="1"/>
    <col min="8960" max="8960" width="11.54296875" style="2" customWidth="1"/>
    <col min="8961" max="8963" width="3.54296875" style="2" customWidth="1"/>
    <col min="8964" max="8964" width="9.54296875" style="2" customWidth="1"/>
    <col min="8965" max="8965" width="18.81640625" style="2" customWidth="1"/>
    <col min="8966" max="8966" width="11.54296875" style="2" customWidth="1"/>
    <col min="8967" max="8967" width="16.453125" style="2" customWidth="1"/>
    <col min="8968" max="8968" width="17.54296875" style="2" customWidth="1"/>
    <col min="8969" max="8969" width="10.54296875" style="2" customWidth="1"/>
    <col min="8970" max="9212" width="9.1796875" style="2"/>
    <col min="9213" max="9213" width="4.54296875" style="2" customWidth="1"/>
    <col min="9214" max="9214" width="21.81640625" style="2" customWidth="1"/>
    <col min="9215" max="9215" width="22.1796875" style="2" customWidth="1"/>
    <col min="9216" max="9216" width="11.54296875" style="2" customWidth="1"/>
    <col min="9217" max="9219" width="3.54296875" style="2" customWidth="1"/>
    <col min="9220" max="9220" width="9.54296875" style="2" customWidth="1"/>
    <col min="9221" max="9221" width="18.81640625" style="2" customWidth="1"/>
    <col min="9222" max="9222" width="11.54296875" style="2" customWidth="1"/>
    <col min="9223" max="9223" width="16.453125" style="2" customWidth="1"/>
    <col min="9224" max="9224" width="17.54296875" style="2" customWidth="1"/>
    <col min="9225" max="9225" width="10.54296875" style="2" customWidth="1"/>
    <col min="9226" max="9468" width="9.1796875" style="2"/>
    <col min="9469" max="9469" width="4.54296875" style="2" customWidth="1"/>
    <col min="9470" max="9470" width="21.81640625" style="2" customWidth="1"/>
    <col min="9471" max="9471" width="22.1796875" style="2" customWidth="1"/>
    <col min="9472" max="9472" width="11.54296875" style="2" customWidth="1"/>
    <col min="9473" max="9475" width="3.54296875" style="2" customWidth="1"/>
    <col min="9476" max="9476" width="9.54296875" style="2" customWidth="1"/>
    <col min="9477" max="9477" width="18.81640625" style="2" customWidth="1"/>
    <col min="9478" max="9478" width="11.54296875" style="2" customWidth="1"/>
    <col min="9479" max="9479" width="16.453125" style="2" customWidth="1"/>
    <col min="9480" max="9480" width="17.54296875" style="2" customWidth="1"/>
    <col min="9481" max="9481" width="10.54296875" style="2" customWidth="1"/>
    <col min="9482" max="9724" width="9.1796875" style="2"/>
    <col min="9725" max="9725" width="4.54296875" style="2" customWidth="1"/>
    <col min="9726" max="9726" width="21.81640625" style="2" customWidth="1"/>
    <col min="9727" max="9727" width="22.1796875" style="2" customWidth="1"/>
    <col min="9728" max="9728" width="11.54296875" style="2" customWidth="1"/>
    <col min="9729" max="9731" width="3.54296875" style="2" customWidth="1"/>
    <col min="9732" max="9732" width="9.54296875" style="2" customWidth="1"/>
    <col min="9733" max="9733" width="18.81640625" style="2" customWidth="1"/>
    <col min="9734" max="9734" width="11.54296875" style="2" customWidth="1"/>
    <col min="9735" max="9735" width="16.453125" style="2" customWidth="1"/>
    <col min="9736" max="9736" width="17.54296875" style="2" customWidth="1"/>
    <col min="9737" max="9737" width="10.54296875" style="2" customWidth="1"/>
    <col min="9738" max="9980" width="9.1796875" style="2"/>
    <col min="9981" max="9981" width="4.54296875" style="2" customWidth="1"/>
    <col min="9982" max="9982" width="21.81640625" style="2" customWidth="1"/>
    <col min="9983" max="9983" width="22.1796875" style="2" customWidth="1"/>
    <col min="9984" max="9984" width="11.54296875" style="2" customWidth="1"/>
    <col min="9985" max="9987" width="3.54296875" style="2" customWidth="1"/>
    <col min="9988" max="9988" width="9.54296875" style="2" customWidth="1"/>
    <col min="9989" max="9989" width="18.81640625" style="2" customWidth="1"/>
    <col min="9990" max="9990" width="11.54296875" style="2" customWidth="1"/>
    <col min="9991" max="9991" width="16.453125" style="2" customWidth="1"/>
    <col min="9992" max="9992" width="17.54296875" style="2" customWidth="1"/>
    <col min="9993" max="9993" width="10.54296875" style="2" customWidth="1"/>
    <col min="9994" max="10236" width="9.1796875" style="2"/>
    <col min="10237" max="10237" width="4.54296875" style="2" customWidth="1"/>
    <col min="10238" max="10238" width="21.81640625" style="2" customWidth="1"/>
    <col min="10239" max="10239" width="22.1796875" style="2" customWidth="1"/>
    <col min="10240" max="10240" width="11.54296875" style="2" customWidth="1"/>
    <col min="10241" max="10243" width="3.54296875" style="2" customWidth="1"/>
    <col min="10244" max="10244" width="9.54296875" style="2" customWidth="1"/>
    <col min="10245" max="10245" width="18.81640625" style="2" customWidth="1"/>
    <col min="10246" max="10246" width="11.54296875" style="2" customWidth="1"/>
    <col min="10247" max="10247" width="16.453125" style="2" customWidth="1"/>
    <col min="10248" max="10248" width="17.54296875" style="2" customWidth="1"/>
    <col min="10249" max="10249" width="10.54296875" style="2" customWidth="1"/>
    <col min="10250" max="10492" width="9.1796875" style="2"/>
    <col min="10493" max="10493" width="4.54296875" style="2" customWidth="1"/>
    <col min="10494" max="10494" width="21.81640625" style="2" customWidth="1"/>
    <col min="10495" max="10495" width="22.1796875" style="2" customWidth="1"/>
    <col min="10496" max="10496" width="11.54296875" style="2" customWidth="1"/>
    <col min="10497" max="10499" width="3.54296875" style="2" customWidth="1"/>
    <col min="10500" max="10500" width="9.54296875" style="2" customWidth="1"/>
    <col min="10501" max="10501" width="18.81640625" style="2" customWidth="1"/>
    <col min="10502" max="10502" width="11.54296875" style="2" customWidth="1"/>
    <col min="10503" max="10503" width="16.453125" style="2" customWidth="1"/>
    <col min="10504" max="10504" width="17.54296875" style="2" customWidth="1"/>
    <col min="10505" max="10505" width="10.54296875" style="2" customWidth="1"/>
    <col min="10506" max="10748" width="9.1796875" style="2"/>
    <col min="10749" max="10749" width="4.54296875" style="2" customWidth="1"/>
    <col min="10750" max="10750" width="21.81640625" style="2" customWidth="1"/>
    <col min="10751" max="10751" width="22.1796875" style="2" customWidth="1"/>
    <col min="10752" max="10752" width="11.54296875" style="2" customWidth="1"/>
    <col min="10753" max="10755" width="3.54296875" style="2" customWidth="1"/>
    <col min="10756" max="10756" width="9.54296875" style="2" customWidth="1"/>
    <col min="10757" max="10757" width="18.81640625" style="2" customWidth="1"/>
    <col min="10758" max="10758" width="11.54296875" style="2" customWidth="1"/>
    <col min="10759" max="10759" width="16.453125" style="2" customWidth="1"/>
    <col min="10760" max="10760" width="17.54296875" style="2" customWidth="1"/>
    <col min="10761" max="10761" width="10.54296875" style="2" customWidth="1"/>
    <col min="10762" max="11004" width="9.1796875" style="2"/>
    <col min="11005" max="11005" width="4.54296875" style="2" customWidth="1"/>
    <col min="11006" max="11006" width="21.81640625" style="2" customWidth="1"/>
    <col min="11007" max="11007" width="22.1796875" style="2" customWidth="1"/>
    <col min="11008" max="11008" width="11.54296875" style="2" customWidth="1"/>
    <col min="11009" max="11011" width="3.54296875" style="2" customWidth="1"/>
    <col min="11012" max="11012" width="9.54296875" style="2" customWidth="1"/>
    <col min="11013" max="11013" width="18.81640625" style="2" customWidth="1"/>
    <col min="11014" max="11014" width="11.54296875" style="2" customWidth="1"/>
    <col min="11015" max="11015" width="16.453125" style="2" customWidth="1"/>
    <col min="11016" max="11016" width="17.54296875" style="2" customWidth="1"/>
    <col min="11017" max="11017" width="10.54296875" style="2" customWidth="1"/>
    <col min="11018" max="11260" width="9.1796875" style="2"/>
    <col min="11261" max="11261" width="4.54296875" style="2" customWidth="1"/>
    <col min="11262" max="11262" width="21.81640625" style="2" customWidth="1"/>
    <col min="11263" max="11263" width="22.1796875" style="2" customWidth="1"/>
    <col min="11264" max="11264" width="11.54296875" style="2" customWidth="1"/>
    <col min="11265" max="11267" width="3.54296875" style="2" customWidth="1"/>
    <col min="11268" max="11268" width="9.54296875" style="2" customWidth="1"/>
    <col min="11269" max="11269" width="18.81640625" style="2" customWidth="1"/>
    <col min="11270" max="11270" width="11.54296875" style="2" customWidth="1"/>
    <col min="11271" max="11271" width="16.453125" style="2" customWidth="1"/>
    <col min="11272" max="11272" width="17.54296875" style="2" customWidth="1"/>
    <col min="11273" max="11273" width="10.54296875" style="2" customWidth="1"/>
    <col min="11274" max="11516" width="9.1796875" style="2"/>
    <col min="11517" max="11517" width="4.54296875" style="2" customWidth="1"/>
    <col min="11518" max="11518" width="21.81640625" style="2" customWidth="1"/>
    <col min="11519" max="11519" width="22.1796875" style="2" customWidth="1"/>
    <col min="11520" max="11520" width="11.54296875" style="2" customWidth="1"/>
    <col min="11521" max="11523" width="3.54296875" style="2" customWidth="1"/>
    <col min="11524" max="11524" width="9.54296875" style="2" customWidth="1"/>
    <col min="11525" max="11525" width="18.81640625" style="2" customWidth="1"/>
    <col min="11526" max="11526" width="11.54296875" style="2" customWidth="1"/>
    <col min="11527" max="11527" width="16.453125" style="2" customWidth="1"/>
    <col min="11528" max="11528" width="17.54296875" style="2" customWidth="1"/>
    <col min="11529" max="11529" width="10.54296875" style="2" customWidth="1"/>
    <col min="11530" max="11772" width="9.1796875" style="2"/>
    <col min="11773" max="11773" width="4.54296875" style="2" customWidth="1"/>
    <col min="11774" max="11774" width="21.81640625" style="2" customWidth="1"/>
    <col min="11775" max="11775" width="22.1796875" style="2" customWidth="1"/>
    <col min="11776" max="11776" width="11.54296875" style="2" customWidth="1"/>
    <col min="11777" max="11779" width="3.54296875" style="2" customWidth="1"/>
    <col min="11780" max="11780" width="9.54296875" style="2" customWidth="1"/>
    <col min="11781" max="11781" width="18.81640625" style="2" customWidth="1"/>
    <col min="11782" max="11782" width="11.54296875" style="2" customWidth="1"/>
    <col min="11783" max="11783" width="16.453125" style="2" customWidth="1"/>
    <col min="11784" max="11784" width="17.54296875" style="2" customWidth="1"/>
    <col min="11785" max="11785" width="10.54296875" style="2" customWidth="1"/>
    <col min="11786" max="12028" width="9.1796875" style="2"/>
    <col min="12029" max="12029" width="4.54296875" style="2" customWidth="1"/>
    <col min="12030" max="12030" width="21.81640625" style="2" customWidth="1"/>
    <col min="12031" max="12031" width="22.1796875" style="2" customWidth="1"/>
    <col min="12032" max="12032" width="11.54296875" style="2" customWidth="1"/>
    <col min="12033" max="12035" width="3.54296875" style="2" customWidth="1"/>
    <col min="12036" max="12036" width="9.54296875" style="2" customWidth="1"/>
    <col min="12037" max="12037" width="18.81640625" style="2" customWidth="1"/>
    <col min="12038" max="12038" width="11.54296875" style="2" customWidth="1"/>
    <col min="12039" max="12039" width="16.453125" style="2" customWidth="1"/>
    <col min="12040" max="12040" width="17.54296875" style="2" customWidth="1"/>
    <col min="12041" max="12041" width="10.54296875" style="2" customWidth="1"/>
    <col min="12042" max="12284" width="9.1796875" style="2"/>
    <col min="12285" max="12285" width="4.54296875" style="2" customWidth="1"/>
    <col min="12286" max="12286" width="21.81640625" style="2" customWidth="1"/>
    <col min="12287" max="12287" width="22.1796875" style="2" customWidth="1"/>
    <col min="12288" max="12288" width="11.54296875" style="2" customWidth="1"/>
    <col min="12289" max="12291" width="3.54296875" style="2" customWidth="1"/>
    <col min="12292" max="12292" width="9.54296875" style="2" customWidth="1"/>
    <col min="12293" max="12293" width="18.81640625" style="2" customWidth="1"/>
    <col min="12294" max="12294" width="11.54296875" style="2" customWidth="1"/>
    <col min="12295" max="12295" width="16.453125" style="2" customWidth="1"/>
    <col min="12296" max="12296" width="17.54296875" style="2" customWidth="1"/>
    <col min="12297" max="12297" width="10.54296875" style="2" customWidth="1"/>
    <col min="12298" max="12540" width="9.1796875" style="2"/>
    <col min="12541" max="12541" width="4.54296875" style="2" customWidth="1"/>
    <col min="12542" max="12542" width="21.81640625" style="2" customWidth="1"/>
    <col min="12543" max="12543" width="22.1796875" style="2" customWidth="1"/>
    <col min="12544" max="12544" width="11.54296875" style="2" customWidth="1"/>
    <col min="12545" max="12547" width="3.54296875" style="2" customWidth="1"/>
    <col min="12548" max="12548" width="9.54296875" style="2" customWidth="1"/>
    <col min="12549" max="12549" width="18.81640625" style="2" customWidth="1"/>
    <col min="12550" max="12550" width="11.54296875" style="2" customWidth="1"/>
    <col min="12551" max="12551" width="16.453125" style="2" customWidth="1"/>
    <col min="12552" max="12552" width="17.54296875" style="2" customWidth="1"/>
    <col min="12553" max="12553" width="10.54296875" style="2" customWidth="1"/>
    <col min="12554" max="12796" width="9.1796875" style="2"/>
    <col min="12797" max="12797" width="4.54296875" style="2" customWidth="1"/>
    <col min="12798" max="12798" width="21.81640625" style="2" customWidth="1"/>
    <col min="12799" max="12799" width="22.1796875" style="2" customWidth="1"/>
    <col min="12800" max="12800" width="11.54296875" style="2" customWidth="1"/>
    <col min="12801" max="12803" width="3.54296875" style="2" customWidth="1"/>
    <col min="12804" max="12804" width="9.54296875" style="2" customWidth="1"/>
    <col min="12805" max="12805" width="18.81640625" style="2" customWidth="1"/>
    <col min="12806" max="12806" width="11.54296875" style="2" customWidth="1"/>
    <col min="12807" max="12807" width="16.453125" style="2" customWidth="1"/>
    <col min="12808" max="12808" width="17.54296875" style="2" customWidth="1"/>
    <col min="12809" max="12809" width="10.54296875" style="2" customWidth="1"/>
    <col min="12810" max="13052" width="9.1796875" style="2"/>
    <col min="13053" max="13053" width="4.54296875" style="2" customWidth="1"/>
    <col min="13054" max="13054" width="21.81640625" style="2" customWidth="1"/>
    <col min="13055" max="13055" width="22.1796875" style="2" customWidth="1"/>
    <col min="13056" max="13056" width="11.54296875" style="2" customWidth="1"/>
    <col min="13057" max="13059" width="3.54296875" style="2" customWidth="1"/>
    <col min="13060" max="13060" width="9.54296875" style="2" customWidth="1"/>
    <col min="13061" max="13061" width="18.81640625" style="2" customWidth="1"/>
    <col min="13062" max="13062" width="11.54296875" style="2" customWidth="1"/>
    <col min="13063" max="13063" width="16.453125" style="2" customWidth="1"/>
    <col min="13064" max="13064" width="17.54296875" style="2" customWidth="1"/>
    <col min="13065" max="13065" width="10.54296875" style="2" customWidth="1"/>
    <col min="13066" max="13308" width="9.1796875" style="2"/>
    <col min="13309" max="13309" width="4.54296875" style="2" customWidth="1"/>
    <col min="13310" max="13310" width="21.81640625" style="2" customWidth="1"/>
    <col min="13311" max="13311" width="22.1796875" style="2" customWidth="1"/>
    <col min="13312" max="13312" width="11.54296875" style="2" customWidth="1"/>
    <col min="13313" max="13315" width="3.54296875" style="2" customWidth="1"/>
    <col min="13316" max="13316" width="9.54296875" style="2" customWidth="1"/>
    <col min="13317" max="13317" width="18.81640625" style="2" customWidth="1"/>
    <col min="13318" max="13318" width="11.54296875" style="2" customWidth="1"/>
    <col min="13319" max="13319" width="16.453125" style="2" customWidth="1"/>
    <col min="13320" max="13320" width="17.54296875" style="2" customWidth="1"/>
    <col min="13321" max="13321" width="10.54296875" style="2" customWidth="1"/>
    <col min="13322" max="13564" width="9.1796875" style="2"/>
    <col min="13565" max="13565" width="4.54296875" style="2" customWidth="1"/>
    <col min="13566" max="13566" width="21.81640625" style="2" customWidth="1"/>
    <col min="13567" max="13567" width="22.1796875" style="2" customWidth="1"/>
    <col min="13568" max="13568" width="11.54296875" style="2" customWidth="1"/>
    <col min="13569" max="13571" width="3.54296875" style="2" customWidth="1"/>
    <col min="13572" max="13572" width="9.54296875" style="2" customWidth="1"/>
    <col min="13573" max="13573" width="18.81640625" style="2" customWidth="1"/>
    <col min="13574" max="13574" width="11.54296875" style="2" customWidth="1"/>
    <col min="13575" max="13575" width="16.453125" style="2" customWidth="1"/>
    <col min="13576" max="13576" width="17.54296875" style="2" customWidth="1"/>
    <col min="13577" max="13577" width="10.54296875" style="2" customWidth="1"/>
    <col min="13578" max="13820" width="9.1796875" style="2"/>
    <col min="13821" max="13821" width="4.54296875" style="2" customWidth="1"/>
    <col min="13822" max="13822" width="21.81640625" style="2" customWidth="1"/>
    <col min="13823" max="13823" width="22.1796875" style="2" customWidth="1"/>
    <col min="13824" max="13824" width="11.54296875" style="2" customWidth="1"/>
    <col min="13825" max="13827" width="3.54296875" style="2" customWidth="1"/>
    <col min="13828" max="13828" width="9.54296875" style="2" customWidth="1"/>
    <col min="13829" max="13829" width="18.81640625" style="2" customWidth="1"/>
    <col min="13830" max="13830" width="11.54296875" style="2" customWidth="1"/>
    <col min="13831" max="13831" width="16.453125" style="2" customWidth="1"/>
    <col min="13832" max="13832" width="17.54296875" style="2" customWidth="1"/>
    <col min="13833" max="13833" width="10.54296875" style="2" customWidth="1"/>
    <col min="13834" max="14076" width="9.1796875" style="2"/>
    <col min="14077" max="14077" width="4.54296875" style="2" customWidth="1"/>
    <col min="14078" max="14078" width="21.81640625" style="2" customWidth="1"/>
    <col min="14079" max="14079" width="22.1796875" style="2" customWidth="1"/>
    <col min="14080" max="14080" width="11.54296875" style="2" customWidth="1"/>
    <col min="14081" max="14083" width="3.54296875" style="2" customWidth="1"/>
    <col min="14084" max="14084" width="9.54296875" style="2" customWidth="1"/>
    <col min="14085" max="14085" width="18.81640625" style="2" customWidth="1"/>
    <col min="14086" max="14086" width="11.54296875" style="2" customWidth="1"/>
    <col min="14087" max="14087" width="16.453125" style="2" customWidth="1"/>
    <col min="14088" max="14088" width="17.54296875" style="2" customWidth="1"/>
    <col min="14089" max="14089" width="10.54296875" style="2" customWidth="1"/>
    <col min="14090" max="14332" width="9.1796875" style="2"/>
    <col min="14333" max="14333" width="4.54296875" style="2" customWidth="1"/>
    <col min="14334" max="14334" width="21.81640625" style="2" customWidth="1"/>
    <col min="14335" max="14335" width="22.1796875" style="2" customWidth="1"/>
    <col min="14336" max="14336" width="11.54296875" style="2" customWidth="1"/>
    <col min="14337" max="14339" width="3.54296875" style="2" customWidth="1"/>
    <col min="14340" max="14340" width="9.54296875" style="2" customWidth="1"/>
    <col min="14341" max="14341" width="18.81640625" style="2" customWidth="1"/>
    <col min="14342" max="14342" width="11.54296875" style="2" customWidth="1"/>
    <col min="14343" max="14343" width="16.453125" style="2" customWidth="1"/>
    <col min="14344" max="14344" width="17.54296875" style="2" customWidth="1"/>
    <col min="14345" max="14345" width="10.54296875" style="2" customWidth="1"/>
    <col min="14346" max="14588" width="9.1796875" style="2"/>
    <col min="14589" max="14589" width="4.54296875" style="2" customWidth="1"/>
    <col min="14590" max="14590" width="21.81640625" style="2" customWidth="1"/>
    <col min="14591" max="14591" width="22.1796875" style="2" customWidth="1"/>
    <col min="14592" max="14592" width="11.54296875" style="2" customWidth="1"/>
    <col min="14593" max="14595" width="3.54296875" style="2" customWidth="1"/>
    <col min="14596" max="14596" width="9.54296875" style="2" customWidth="1"/>
    <col min="14597" max="14597" width="18.81640625" style="2" customWidth="1"/>
    <col min="14598" max="14598" width="11.54296875" style="2" customWidth="1"/>
    <col min="14599" max="14599" width="16.453125" style="2" customWidth="1"/>
    <col min="14600" max="14600" width="17.54296875" style="2" customWidth="1"/>
    <col min="14601" max="14601" width="10.54296875" style="2" customWidth="1"/>
    <col min="14602" max="14844" width="9.1796875" style="2"/>
    <col min="14845" max="14845" width="4.54296875" style="2" customWidth="1"/>
    <col min="14846" max="14846" width="21.81640625" style="2" customWidth="1"/>
    <col min="14847" max="14847" width="22.1796875" style="2" customWidth="1"/>
    <col min="14848" max="14848" width="11.54296875" style="2" customWidth="1"/>
    <col min="14849" max="14851" width="3.54296875" style="2" customWidth="1"/>
    <col min="14852" max="14852" width="9.54296875" style="2" customWidth="1"/>
    <col min="14853" max="14853" width="18.81640625" style="2" customWidth="1"/>
    <col min="14854" max="14854" width="11.54296875" style="2" customWidth="1"/>
    <col min="14855" max="14855" width="16.453125" style="2" customWidth="1"/>
    <col min="14856" max="14856" width="17.54296875" style="2" customWidth="1"/>
    <col min="14857" max="14857" width="10.54296875" style="2" customWidth="1"/>
    <col min="14858" max="15100" width="9.1796875" style="2"/>
    <col min="15101" max="15101" width="4.54296875" style="2" customWidth="1"/>
    <col min="15102" max="15102" width="21.81640625" style="2" customWidth="1"/>
    <col min="15103" max="15103" width="22.1796875" style="2" customWidth="1"/>
    <col min="15104" max="15104" width="11.54296875" style="2" customWidth="1"/>
    <col min="15105" max="15107" width="3.54296875" style="2" customWidth="1"/>
    <col min="15108" max="15108" width="9.54296875" style="2" customWidth="1"/>
    <col min="15109" max="15109" width="18.81640625" style="2" customWidth="1"/>
    <col min="15110" max="15110" width="11.54296875" style="2" customWidth="1"/>
    <col min="15111" max="15111" width="16.453125" style="2" customWidth="1"/>
    <col min="15112" max="15112" width="17.54296875" style="2" customWidth="1"/>
    <col min="15113" max="15113" width="10.54296875" style="2" customWidth="1"/>
    <col min="15114" max="15356" width="9.1796875" style="2"/>
    <col min="15357" max="15357" width="4.54296875" style="2" customWidth="1"/>
    <col min="15358" max="15358" width="21.81640625" style="2" customWidth="1"/>
    <col min="15359" max="15359" width="22.1796875" style="2" customWidth="1"/>
    <col min="15360" max="15360" width="11.54296875" style="2" customWidth="1"/>
    <col min="15361" max="15363" width="3.54296875" style="2" customWidth="1"/>
    <col min="15364" max="15364" width="9.54296875" style="2" customWidth="1"/>
    <col min="15365" max="15365" width="18.81640625" style="2" customWidth="1"/>
    <col min="15366" max="15366" width="11.54296875" style="2" customWidth="1"/>
    <col min="15367" max="15367" width="16.453125" style="2" customWidth="1"/>
    <col min="15368" max="15368" width="17.54296875" style="2" customWidth="1"/>
    <col min="15369" max="15369" width="10.54296875" style="2" customWidth="1"/>
    <col min="15370" max="15612" width="9.1796875" style="2"/>
    <col min="15613" max="15613" width="4.54296875" style="2" customWidth="1"/>
    <col min="15614" max="15614" width="21.81640625" style="2" customWidth="1"/>
    <col min="15615" max="15615" width="22.1796875" style="2" customWidth="1"/>
    <col min="15616" max="15616" width="11.54296875" style="2" customWidth="1"/>
    <col min="15617" max="15619" width="3.54296875" style="2" customWidth="1"/>
    <col min="15620" max="15620" width="9.54296875" style="2" customWidth="1"/>
    <col min="15621" max="15621" width="18.81640625" style="2" customWidth="1"/>
    <col min="15622" max="15622" width="11.54296875" style="2" customWidth="1"/>
    <col min="15623" max="15623" width="16.453125" style="2" customWidth="1"/>
    <col min="15624" max="15624" width="17.54296875" style="2" customWidth="1"/>
    <col min="15625" max="15625" width="10.54296875" style="2" customWidth="1"/>
    <col min="15626" max="15868" width="9.1796875" style="2"/>
    <col min="15869" max="15869" width="4.54296875" style="2" customWidth="1"/>
    <col min="15870" max="15870" width="21.81640625" style="2" customWidth="1"/>
    <col min="15871" max="15871" width="22.1796875" style="2" customWidth="1"/>
    <col min="15872" max="15872" width="11.54296875" style="2" customWidth="1"/>
    <col min="15873" max="15875" width="3.54296875" style="2" customWidth="1"/>
    <col min="15876" max="15876" width="9.54296875" style="2" customWidth="1"/>
    <col min="15877" max="15877" width="18.81640625" style="2" customWidth="1"/>
    <col min="15878" max="15878" width="11.54296875" style="2" customWidth="1"/>
    <col min="15879" max="15879" width="16.453125" style="2" customWidth="1"/>
    <col min="15880" max="15880" width="17.54296875" style="2" customWidth="1"/>
    <col min="15881" max="15881" width="10.54296875" style="2" customWidth="1"/>
    <col min="15882" max="16124" width="9.1796875" style="2"/>
    <col min="16125" max="16125" width="4.54296875" style="2" customWidth="1"/>
    <col min="16126" max="16126" width="21.81640625" style="2" customWidth="1"/>
    <col min="16127" max="16127" width="22.1796875" style="2" customWidth="1"/>
    <col min="16128" max="16128" width="11.54296875" style="2" customWidth="1"/>
    <col min="16129" max="16131" width="3.54296875" style="2" customWidth="1"/>
    <col min="16132" max="16132" width="9.54296875" style="2" customWidth="1"/>
    <col min="16133" max="16133" width="18.81640625" style="2" customWidth="1"/>
    <col min="16134" max="16134" width="11.54296875" style="2" customWidth="1"/>
    <col min="16135" max="16135" width="16.453125" style="2" customWidth="1"/>
    <col min="16136" max="16136" width="17.54296875" style="2" customWidth="1"/>
    <col min="16137" max="16137" width="10.54296875" style="2" customWidth="1"/>
    <col min="16138" max="16384" width="9.1796875" style="2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3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4" t="s">
        <v>3</v>
      </c>
      <c r="B7" s="1"/>
      <c r="C7" s="5" t="s">
        <v>4</v>
      </c>
      <c r="D7" s="1" t="s">
        <v>5</v>
      </c>
      <c r="E7" s="1"/>
      <c r="F7" s="1"/>
      <c r="G7" s="1"/>
      <c r="H7" s="1"/>
      <c r="I7" s="1"/>
      <c r="J7" s="1"/>
    </row>
    <row r="8" spans="1:10" x14ac:dyDescent="0.35">
      <c r="A8" s="4" t="s">
        <v>6</v>
      </c>
      <c r="B8" s="6"/>
      <c r="C8" s="5" t="s">
        <v>4</v>
      </c>
      <c r="D8" s="1" t="s">
        <v>7</v>
      </c>
      <c r="E8" s="1"/>
      <c r="F8" s="1"/>
      <c r="G8" s="1"/>
      <c r="H8" s="1"/>
      <c r="I8" s="1"/>
      <c r="J8" s="1"/>
    </row>
    <row r="9" spans="1:10" x14ac:dyDescent="0.35">
      <c r="A9" s="4" t="s">
        <v>8</v>
      </c>
      <c r="B9" s="6"/>
      <c r="C9" s="5" t="s">
        <v>4</v>
      </c>
      <c r="D9" s="1" t="s">
        <v>9</v>
      </c>
      <c r="E9" s="1"/>
      <c r="F9" s="1"/>
      <c r="G9" s="1"/>
      <c r="H9" s="1"/>
      <c r="I9" s="1"/>
      <c r="J9" s="4"/>
    </row>
    <row r="10" spans="1:10" x14ac:dyDescent="0.35">
      <c r="A10" s="4" t="s">
        <v>10</v>
      </c>
      <c r="B10" s="6"/>
      <c r="C10" s="5" t="s">
        <v>4</v>
      </c>
      <c r="D10" s="1" t="s">
        <v>11</v>
      </c>
      <c r="E10" s="1"/>
      <c r="F10" s="1"/>
      <c r="G10" s="1"/>
      <c r="H10" s="1"/>
      <c r="I10" s="1"/>
      <c r="J10" s="4"/>
    </row>
    <row r="11" spans="1:10" ht="16" thickBo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6.5" customHeight="1" x14ac:dyDescent="0.35">
      <c r="A12" s="7" t="s">
        <v>12</v>
      </c>
      <c r="B12" s="8" t="s">
        <v>13</v>
      </c>
      <c r="C12" s="9"/>
      <c r="D12" s="10"/>
      <c r="E12" s="11" t="s">
        <v>14</v>
      </c>
      <c r="F12" s="12" t="s">
        <v>15</v>
      </c>
      <c r="G12" s="12" t="s">
        <v>16</v>
      </c>
      <c r="H12" s="8" t="s">
        <v>17</v>
      </c>
      <c r="I12" s="12" t="s">
        <v>18</v>
      </c>
      <c r="J12" s="13"/>
    </row>
    <row r="13" spans="1:10" ht="12.75" customHeight="1" x14ac:dyDescent="0.35">
      <c r="A13" s="14"/>
      <c r="B13" s="15"/>
      <c r="C13" s="16"/>
      <c r="D13" s="17"/>
      <c r="E13" s="18"/>
      <c r="F13" s="19"/>
      <c r="G13" s="19"/>
      <c r="H13" s="20"/>
      <c r="I13" s="19"/>
      <c r="J13" s="21"/>
    </row>
    <row r="14" spans="1:10" ht="16" thickBot="1" x14ac:dyDescent="0.4">
      <c r="A14" s="14"/>
      <c r="B14" s="22" t="s">
        <v>19</v>
      </c>
      <c r="C14" s="22"/>
      <c r="D14" s="22" t="s">
        <v>20</v>
      </c>
      <c r="E14" s="23"/>
      <c r="F14" s="19"/>
      <c r="G14" s="19"/>
      <c r="H14" s="15"/>
      <c r="I14" s="24" t="s">
        <v>21</v>
      </c>
      <c r="J14" s="25" t="s">
        <v>22</v>
      </c>
    </row>
    <row r="15" spans="1:10" ht="24.75" customHeight="1" x14ac:dyDescent="0.35">
      <c r="A15" s="26">
        <v>1</v>
      </c>
      <c r="B15" s="27" t="s">
        <v>23</v>
      </c>
      <c r="C15" s="28">
        <v>1</v>
      </c>
      <c r="D15" s="29" t="s">
        <v>24</v>
      </c>
      <c r="E15" s="30" t="s">
        <v>25</v>
      </c>
      <c r="F15" s="31" t="s">
        <v>26</v>
      </c>
      <c r="G15" s="31" t="s">
        <v>27</v>
      </c>
      <c r="H15" s="31">
        <v>2020</v>
      </c>
      <c r="I15" s="32">
        <v>42000000</v>
      </c>
      <c r="J15" s="33" t="s">
        <v>28</v>
      </c>
    </row>
    <row r="16" spans="1:10" ht="24.75" customHeight="1" x14ac:dyDescent="0.35">
      <c r="A16" s="34"/>
      <c r="B16" s="35"/>
      <c r="C16" s="28">
        <v>2</v>
      </c>
      <c r="D16" s="36" t="s">
        <v>29</v>
      </c>
      <c r="E16" s="37" t="s">
        <v>25</v>
      </c>
      <c r="F16" s="38" t="s">
        <v>26</v>
      </c>
      <c r="G16" s="38" t="s">
        <v>27</v>
      </c>
      <c r="H16" s="38">
        <v>2020</v>
      </c>
      <c r="I16" s="39">
        <v>12000000</v>
      </c>
      <c r="J16" s="40" t="s">
        <v>28</v>
      </c>
    </row>
    <row r="17" spans="1:10" ht="24.75" customHeight="1" x14ac:dyDescent="0.35">
      <c r="A17" s="34"/>
      <c r="B17" s="35"/>
      <c r="C17" s="28">
        <v>3</v>
      </c>
      <c r="D17" s="36" t="s">
        <v>30</v>
      </c>
      <c r="E17" s="37" t="s">
        <v>25</v>
      </c>
      <c r="F17" s="38" t="s">
        <v>26</v>
      </c>
      <c r="G17" s="38" t="s">
        <v>27</v>
      </c>
      <c r="H17" s="38">
        <v>2020</v>
      </c>
      <c r="I17" s="39">
        <v>285600000</v>
      </c>
      <c r="J17" s="40" t="s">
        <v>28</v>
      </c>
    </row>
    <row r="18" spans="1:10" ht="24.75" customHeight="1" x14ac:dyDescent="0.35">
      <c r="A18" s="34"/>
      <c r="B18" s="35"/>
      <c r="C18" s="28">
        <v>4</v>
      </c>
      <c r="D18" s="36" t="s">
        <v>31</v>
      </c>
      <c r="E18" s="37" t="s">
        <v>25</v>
      </c>
      <c r="F18" s="38" t="s">
        <v>26</v>
      </c>
      <c r="G18" s="38" t="s">
        <v>27</v>
      </c>
      <c r="H18" s="38">
        <v>2020</v>
      </c>
      <c r="I18" s="39">
        <v>81600000</v>
      </c>
      <c r="J18" s="40" t="s">
        <v>28</v>
      </c>
    </row>
    <row r="19" spans="1:10" ht="24.75" customHeight="1" x14ac:dyDescent="0.35">
      <c r="A19" s="34"/>
      <c r="B19" s="35"/>
      <c r="C19" s="28">
        <v>5</v>
      </c>
      <c r="D19" s="36" t="s">
        <v>32</v>
      </c>
      <c r="E19" s="37" t="s">
        <v>25</v>
      </c>
      <c r="F19" s="38" t="s">
        <v>26</v>
      </c>
      <c r="G19" s="38" t="s">
        <v>27</v>
      </c>
      <c r="H19" s="38">
        <v>2020</v>
      </c>
      <c r="I19" s="39">
        <v>59250000</v>
      </c>
      <c r="J19" s="40" t="s">
        <v>28</v>
      </c>
    </row>
    <row r="20" spans="1:10" ht="24.75" customHeight="1" x14ac:dyDescent="0.35">
      <c r="A20" s="34"/>
      <c r="B20" s="35"/>
      <c r="C20" s="28">
        <v>6</v>
      </c>
      <c r="D20" s="36" t="s">
        <v>33</v>
      </c>
      <c r="E20" s="37" t="s">
        <v>25</v>
      </c>
      <c r="F20" s="38" t="s">
        <v>26</v>
      </c>
      <c r="G20" s="38" t="s">
        <v>27</v>
      </c>
      <c r="H20" s="38">
        <v>2020</v>
      </c>
      <c r="I20" s="39">
        <v>6000000</v>
      </c>
      <c r="J20" s="40" t="s">
        <v>28</v>
      </c>
    </row>
    <row r="21" spans="1:10" ht="24.75" customHeight="1" x14ac:dyDescent="0.35">
      <c r="A21" s="34"/>
      <c r="B21" s="35"/>
      <c r="C21" s="28">
        <v>7</v>
      </c>
      <c r="D21" s="36" t="s">
        <v>34</v>
      </c>
      <c r="E21" s="37" t="s">
        <v>25</v>
      </c>
      <c r="F21" s="38" t="s">
        <v>26</v>
      </c>
      <c r="G21" s="38" t="s">
        <v>27</v>
      </c>
      <c r="H21" s="38">
        <v>2020</v>
      </c>
      <c r="I21" s="39">
        <v>421994468</v>
      </c>
      <c r="J21" s="40" t="s">
        <v>28</v>
      </c>
    </row>
    <row r="22" spans="1:10" ht="24.75" customHeight="1" x14ac:dyDescent="0.35">
      <c r="A22" s="34"/>
      <c r="B22" s="35"/>
      <c r="C22" s="28">
        <v>8</v>
      </c>
      <c r="D22" s="36" t="s">
        <v>35</v>
      </c>
      <c r="E22" s="37" t="s">
        <v>25</v>
      </c>
      <c r="F22" s="38" t="s">
        <v>26</v>
      </c>
      <c r="G22" s="38" t="s">
        <v>27</v>
      </c>
      <c r="H22" s="38">
        <v>2020</v>
      </c>
      <c r="I22" s="39">
        <v>228000000</v>
      </c>
      <c r="J22" s="40" t="s">
        <v>28</v>
      </c>
    </row>
    <row r="23" spans="1:10" ht="24.75" customHeight="1" x14ac:dyDescent="0.35">
      <c r="A23" s="34"/>
      <c r="B23" s="35"/>
      <c r="C23" s="28">
        <v>9</v>
      </c>
      <c r="D23" s="36" t="s">
        <v>36</v>
      </c>
      <c r="E23" s="37" t="s">
        <v>25</v>
      </c>
      <c r="F23" s="38" t="s">
        <v>26</v>
      </c>
      <c r="G23" s="38" t="s">
        <v>27</v>
      </c>
      <c r="H23" s="38">
        <v>2020</v>
      </c>
      <c r="I23" s="39">
        <v>174246641</v>
      </c>
      <c r="J23" s="40" t="s">
        <v>28</v>
      </c>
    </row>
    <row r="24" spans="1:10" ht="24.75" customHeight="1" x14ac:dyDescent="0.35">
      <c r="A24" s="34"/>
      <c r="B24" s="35"/>
      <c r="C24" s="28">
        <v>10</v>
      </c>
      <c r="D24" s="36" t="s">
        <v>37</v>
      </c>
      <c r="E24" s="37" t="s">
        <v>25</v>
      </c>
      <c r="F24" s="38" t="s">
        <v>26</v>
      </c>
      <c r="G24" s="38" t="s">
        <v>27</v>
      </c>
      <c r="H24" s="38">
        <v>2020</v>
      </c>
      <c r="I24" s="39">
        <v>244800000</v>
      </c>
      <c r="J24" s="40" t="s">
        <v>28</v>
      </c>
    </row>
    <row r="25" spans="1:10" ht="24.75" customHeight="1" x14ac:dyDescent="0.35">
      <c r="A25" s="34"/>
      <c r="B25" s="35"/>
      <c r="C25" s="28">
        <v>11</v>
      </c>
      <c r="D25" s="36" t="s">
        <v>38</v>
      </c>
      <c r="E25" s="37" t="s">
        <v>25</v>
      </c>
      <c r="F25" s="38" t="s">
        <v>26</v>
      </c>
      <c r="G25" s="38" t="s">
        <v>27</v>
      </c>
      <c r="H25" s="38">
        <v>2020</v>
      </c>
      <c r="I25" s="39">
        <v>81000000</v>
      </c>
      <c r="J25" s="40" t="s">
        <v>28</v>
      </c>
    </row>
    <row r="26" spans="1:10" ht="24.75" customHeight="1" x14ac:dyDescent="0.35">
      <c r="A26" s="34"/>
      <c r="B26" s="35"/>
      <c r="C26" s="28">
        <v>12</v>
      </c>
      <c r="D26" s="36" t="s">
        <v>39</v>
      </c>
      <c r="E26" s="37" t="s">
        <v>25</v>
      </c>
      <c r="F26" s="38" t="s">
        <v>26</v>
      </c>
      <c r="G26" s="38" t="s">
        <v>27</v>
      </c>
      <c r="H26" s="38">
        <v>2020</v>
      </c>
      <c r="I26" s="39">
        <v>367200000</v>
      </c>
      <c r="J26" s="40" t="s">
        <v>28</v>
      </c>
    </row>
    <row r="27" spans="1:10" ht="29.25" customHeight="1" x14ac:dyDescent="0.35">
      <c r="A27" s="34"/>
      <c r="B27" s="35"/>
      <c r="C27" s="28">
        <v>13</v>
      </c>
      <c r="D27" s="36" t="s">
        <v>40</v>
      </c>
      <c r="E27" s="37" t="s">
        <v>25</v>
      </c>
      <c r="F27" s="38" t="s">
        <v>26</v>
      </c>
      <c r="G27" s="38" t="s">
        <v>27</v>
      </c>
      <c r="H27" s="38">
        <v>2020</v>
      </c>
      <c r="I27" s="39">
        <v>193598176</v>
      </c>
      <c r="J27" s="40" t="s">
        <v>28</v>
      </c>
    </row>
    <row r="28" spans="1:10" ht="24.75" customHeight="1" x14ac:dyDescent="0.35">
      <c r="A28" s="34"/>
      <c r="B28" s="35"/>
      <c r="C28" s="28">
        <v>14</v>
      </c>
      <c r="D28" s="36" t="s">
        <v>41</v>
      </c>
      <c r="E28" s="37" t="s">
        <v>25</v>
      </c>
      <c r="F28" s="38" t="s">
        <v>26</v>
      </c>
      <c r="G28" s="38" t="s">
        <v>27</v>
      </c>
      <c r="H28" s="38">
        <v>2020</v>
      </c>
      <c r="I28" s="39">
        <v>25000000</v>
      </c>
      <c r="J28" s="40" t="s">
        <v>28</v>
      </c>
    </row>
    <row r="29" spans="1:10" ht="24.75" customHeight="1" x14ac:dyDescent="0.35">
      <c r="A29" s="34"/>
      <c r="B29" s="35"/>
      <c r="C29" s="28">
        <v>15</v>
      </c>
      <c r="D29" s="36" t="s">
        <v>42</v>
      </c>
      <c r="E29" s="37" t="s">
        <v>25</v>
      </c>
      <c r="F29" s="38" t="s">
        <v>26</v>
      </c>
      <c r="G29" s="38" t="s">
        <v>27</v>
      </c>
      <c r="H29" s="38">
        <v>2020</v>
      </c>
      <c r="I29" s="39">
        <v>18600000</v>
      </c>
      <c r="J29" s="40" t="s">
        <v>28</v>
      </c>
    </row>
    <row r="30" spans="1:10" ht="24.75" customHeight="1" x14ac:dyDescent="0.35">
      <c r="A30" s="34"/>
      <c r="B30" s="35"/>
      <c r="C30" s="28">
        <v>16</v>
      </c>
      <c r="D30" s="36" t="s">
        <v>43</v>
      </c>
      <c r="E30" s="37" t="s">
        <v>25</v>
      </c>
      <c r="F30" s="38" t="s">
        <v>26</v>
      </c>
      <c r="G30" s="38" t="s">
        <v>27</v>
      </c>
      <c r="H30" s="38">
        <v>2020</v>
      </c>
      <c r="I30" s="39">
        <v>20000000</v>
      </c>
      <c r="J30" s="40" t="s">
        <v>28</v>
      </c>
    </row>
    <row r="31" spans="1:10" ht="24.75" customHeight="1" x14ac:dyDescent="0.35">
      <c r="A31" s="34"/>
      <c r="B31" s="35"/>
      <c r="C31" s="28">
        <v>17</v>
      </c>
      <c r="D31" s="36" t="s">
        <v>44</v>
      </c>
      <c r="E31" s="37" t="s">
        <v>25</v>
      </c>
      <c r="F31" s="38" t="s">
        <v>45</v>
      </c>
      <c r="G31" s="38" t="s">
        <v>46</v>
      </c>
      <c r="H31" s="38">
        <v>2020</v>
      </c>
      <c r="I31" s="39">
        <v>16000000</v>
      </c>
      <c r="J31" s="40" t="s">
        <v>28</v>
      </c>
    </row>
    <row r="32" spans="1:10" ht="24.75" customHeight="1" x14ac:dyDescent="0.35">
      <c r="A32" s="34"/>
      <c r="B32" s="35"/>
      <c r="C32" s="28"/>
      <c r="D32" s="36"/>
      <c r="E32" s="37"/>
      <c r="F32" s="38"/>
      <c r="G32" s="38"/>
      <c r="H32" s="38"/>
      <c r="I32" s="39"/>
      <c r="J32" s="40"/>
    </row>
    <row r="33" spans="1:12" x14ac:dyDescent="0.35">
      <c r="A33" s="41"/>
      <c r="B33" s="42"/>
      <c r="C33" s="43"/>
      <c r="D33" s="36"/>
      <c r="E33" s="38"/>
      <c r="F33" s="37"/>
      <c r="G33" s="37"/>
      <c r="H33" s="37"/>
      <c r="I33" s="44"/>
      <c r="J33" s="45"/>
    </row>
    <row r="34" spans="1:12" ht="26.25" customHeight="1" x14ac:dyDescent="0.35">
      <c r="A34" s="46" t="s">
        <v>47</v>
      </c>
      <c r="B34" s="47"/>
      <c r="C34" s="47"/>
      <c r="D34" s="47"/>
      <c r="E34" s="47"/>
      <c r="F34" s="47"/>
      <c r="G34" s="47"/>
      <c r="H34" s="47"/>
      <c r="I34" s="48">
        <f>SUM(I15:I31)</f>
        <v>2276889285</v>
      </c>
      <c r="J34" s="45">
        <f>SUM(J15:J33)</f>
        <v>0</v>
      </c>
    </row>
    <row r="35" spans="1:12" ht="26.25" customHeight="1" x14ac:dyDescent="0.35">
      <c r="A35" s="49">
        <v>2</v>
      </c>
      <c r="B35" s="50" t="s">
        <v>48</v>
      </c>
      <c r="C35" s="28">
        <v>18</v>
      </c>
      <c r="D35" s="51" t="s">
        <v>49</v>
      </c>
      <c r="E35" s="37" t="s">
        <v>25</v>
      </c>
      <c r="F35" s="37" t="s">
        <v>50</v>
      </c>
      <c r="G35" s="37" t="s">
        <v>51</v>
      </c>
      <c r="H35" s="52">
        <v>2020</v>
      </c>
      <c r="I35" s="53">
        <v>4500000</v>
      </c>
      <c r="J35" s="40" t="s">
        <v>52</v>
      </c>
    </row>
    <row r="36" spans="1:12" ht="26.25" customHeight="1" x14ac:dyDescent="0.35">
      <c r="A36" s="54"/>
      <c r="B36" s="18"/>
      <c r="C36" s="28">
        <v>19</v>
      </c>
      <c r="D36" s="51" t="s">
        <v>53</v>
      </c>
      <c r="E36" s="37" t="s">
        <v>25</v>
      </c>
      <c r="F36" s="37" t="s">
        <v>50</v>
      </c>
      <c r="G36" s="37" t="s">
        <v>51</v>
      </c>
      <c r="H36" s="52">
        <v>2020</v>
      </c>
      <c r="I36" s="55">
        <v>150000000</v>
      </c>
      <c r="J36" s="40" t="s">
        <v>28</v>
      </c>
    </row>
    <row r="37" spans="1:12" ht="26.25" customHeight="1" x14ac:dyDescent="0.35">
      <c r="A37" s="54"/>
      <c r="B37" s="18"/>
      <c r="C37" s="28">
        <v>20</v>
      </c>
      <c r="D37" s="51" t="s">
        <v>54</v>
      </c>
      <c r="E37" s="37" t="s">
        <v>25</v>
      </c>
      <c r="F37" s="37" t="s">
        <v>50</v>
      </c>
      <c r="G37" s="37" t="s">
        <v>55</v>
      </c>
      <c r="H37" s="52">
        <v>2020</v>
      </c>
      <c r="I37" s="53">
        <v>60000000</v>
      </c>
      <c r="J37" s="40" t="s">
        <v>52</v>
      </c>
    </row>
    <row r="38" spans="1:12" ht="26.25" customHeight="1" x14ac:dyDescent="0.35">
      <c r="A38" s="54"/>
      <c r="B38" s="18"/>
      <c r="C38" s="28">
        <v>21</v>
      </c>
      <c r="D38" s="56" t="s">
        <v>56</v>
      </c>
      <c r="E38" s="57" t="s">
        <v>25</v>
      </c>
      <c r="F38" s="57" t="s">
        <v>50</v>
      </c>
      <c r="G38" s="57" t="s">
        <v>55</v>
      </c>
      <c r="H38" s="58">
        <v>2020</v>
      </c>
      <c r="I38" s="59">
        <v>10800000</v>
      </c>
      <c r="J38" s="60" t="s">
        <v>52</v>
      </c>
      <c r="K38" s="2" t="s">
        <v>28</v>
      </c>
      <c r="L38" s="61">
        <f>SUM(I36+I43+I44+I45+I46)</f>
        <v>307000000</v>
      </c>
    </row>
    <row r="39" spans="1:12" ht="26.25" customHeight="1" x14ac:dyDescent="0.35">
      <c r="A39" s="54"/>
      <c r="B39" s="18"/>
      <c r="C39" s="38">
        <v>22</v>
      </c>
      <c r="D39" s="62" t="s">
        <v>57</v>
      </c>
      <c r="E39" s="37" t="s">
        <v>25</v>
      </c>
      <c r="F39" s="37" t="s">
        <v>50</v>
      </c>
      <c r="G39" s="37" t="s">
        <v>55</v>
      </c>
      <c r="H39" s="37">
        <v>2020</v>
      </c>
      <c r="I39" s="63">
        <v>45000000</v>
      </c>
      <c r="J39" s="64" t="s">
        <v>52</v>
      </c>
      <c r="K39" s="2" t="s">
        <v>52</v>
      </c>
      <c r="L39" s="65">
        <f>SUM(I35+I37+I38+I39+I40+I41+I42)</f>
        <v>200300000</v>
      </c>
    </row>
    <row r="40" spans="1:12" ht="26.25" customHeight="1" x14ac:dyDescent="0.35">
      <c r="A40" s="54"/>
      <c r="B40" s="18"/>
      <c r="C40" s="28">
        <v>23</v>
      </c>
      <c r="D40" s="66" t="s">
        <v>58</v>
      </c>
      <c r="E40" s="67" t="s">
        <v>25</v>
      </c>
      <c r="F40" s="67" t="s">
        <v>50</v>
      </c>
      <c r="G40" s="67" t="s">
        <v>55</v>
      </c>
      <c r="H40" s="68">
        <v>2020</v>
      </c>
      <c r="I40" s="69">
        <v>5000000</v>
      </c>
      <c r="J40" s="70" t="s">
        <v>52</v>
      </c>
      <c r="K40" s="2" t="s">
        <v>59</v>
      </c>
      <c r="L40" s="71">
        <v>19757748</v>
      </c>
    </row>
    <row r="41" spans="1:12" ht="26.25" customHeight="1" x14ac:dyDescent="0.35">
      <c r="A41" s="54"/>
      <c r="B41" s="18"/>
      <c r="C41" s="28">
        <v>24</v>
      </c>
      <c r="D41" s="51" t="s">
        <v>60</v>
      </c>
      <c r="E41" s="37" t="s">
        <v>25</v>
      </c>
      <c r="F41" s="37" t="s">
        <v>50</v>
      </c>
      <c r="G41" s="37" t="s">
        <v>55</v>
      </c>
      <c r="H41" s="52">
        <v>2020</v>
      </c>
      <c r="I41" s="53">
        <v>35000000</v>
      </c>
      <c r="J41" s="40" t="s">
        <v>52</v>
      </c>
    </row>
    <row r="42" spans="1:12" ht="26.25" customHeight="1" x14ac:dyDescent="0.35">
      <c r="A42" s="54"/>
      <c r="B42" s="18"/>
      <c r="C42" s="28">
        <v>25</v>
      </c>
      <c r="D42" s="51" t="s">
        <v>61</v>
      </c>
      <c r="E42" s="37" t="s">
        <v>25</v>
      </c>
      <c r="F42" s="37" t="s">
        <v>50</v>
      </c>
      <c r="G42" s="37" t="s">
        <v>55</v>
      </c>
      <c r="H42" s="52">
        <v>2020</v>
      </c>
      <c r="I42" s="53">
        <v>40000000</v>
      </c>
      <c r="J42" s="40" t="s">
        <v>52</v>
      </c>
    </row>
    <row r="43" spans="1:12" ht="26.25" customHeight="1" x14ac:dyDescent="0.35">
      <c r="A43" s="54"/>
      <c r="B43" s="18"/>
      <c r="C43" s="28">
        <v>26</v>
      </c>
      <c r="D43" s="51" t="s">
        <v>62</v>
      </c>
      <c r="E43" s="37" t="s">
        <v>25</v>
      </c>
      <c r="F43" s="37" t="s">
        <v>50</v>
      </c>
      <c r="G43" s="37" t="s">
        <v>55</v>
      </c>
      <c r="H43" s="52">
        <v>2020</v>
      </c>
      <c r="I43" s="55">
        <v>18000000</v>
      </c>
      <c r="J43" s="40" t="s">
        <v>28</v>
      </c>
    </row>
    <row r="44" spans="1:12" ht="26.25" customHeight="1" x14ac:dyDescent="0.35">
      <c r="A44" s="54"/>
      <c r="B44" s="18"/>
      <c r="C44" s="28">
        <v>27</v>
      </c>
      <c r="D44" s="51" t="s">
        <v>63</v>
      </c>
      <c r="E44" s="37" t="s">
        <v>25</v>
      </c>
      <c r="F44" s="37" t="s">
        <v>50</v>
      </c>
      <c r="G44" s="37" t="s">
        <v>64</v>
      </c>
      <c r="H44" s="52">
        <v>2020</v>
      </c>
      <c r="I44" s="55">
        <v>59000000</v>
      </c>
      <c r="J44" s="40" t="s">
        <v>28</v>
      </c>
    </row>
    <row r="45" spans="1:12" ht="26.25" customHeight="1" x14ac:dyDescent="0.35">
      <c r="A45" s="54"/>
      <c r="B45" s="18"/>
      <c r="C45" s="28">
        <v>28</v>
      </c>
      <c r="D45" s="51" t="s">
        <v>65</v>
      </c>
      <c r="E45" s="37" t="s">
        <v>25</v>
      </c>
      <c r="F45" s="37" t="s">
        <v>50</v>
      </c>
      <c r="G45" s="37" t="s">
        <v>66</v>
      </c>
      <c r="H45" s="52">
        <v>2020</v>
      </c>
      <c r="I45" s="55">
        <v>50000000</v>
      </c>
      <c r="J45" s="40" t="s">
        <v>28</v>
      </c>
    </row>
    <row r="46" spans="1:12" ht="26.25" customHeight="1" x14ac:dyDescent="0.35">
      <c r="A46" s="54"/>
      <c r="B46" s="18"/>
      <c r="C46" s="28">
        <v>29</v>
      </c>
      <c r="D46" s="51" t="s">
        <v>67</v>
      </c>
      <c r="E46" s="37" t="s">
        <v>25</v>
      </c>
      <c r="F46" s="37" t="s">
        <v>50</v>
      </c>
      <c r="G46" s="37" t="s">
        <v>66</v>
      </c>
      <c r="H46" s="52">
        <v>2020</v>
      </c>
      <c r="I46" s="55">
        <v>30000000</v>
      </c>
      <c r="J46" s="40" t="s">
        <v>28</v>
      </c>
    </row>
    <row r="47" spans="1:12" ht="26.25" customHeight="1" x14ac:dyDescent="0.35">
      <c r="A47" s="54"/>
      <c r="B47" s="18"/>
      <c r="C47" s="28">
        <v>30</v>
      </c>
      <c r="D47" s="51" t="s">
        <v>68</v>
      </c>
      <c r="E47" s="37" t="s">
        <v>69</v>
      </c>
      <c r="F47" s="37" t="s">
        <v>50</v>
      </c>
      <c r="G47" s="37" t="s">
        <v>66</v>
      </c>
      <c r="H47" s="52">
        <v>2020</v>
      </c>
      <c r="I47" s="72">
        <v>19757748</v>
      </c>
      <c r="J47" s="40" t="s">
        <v>70</v>
      </c>
    </row>
    <row r="48" spans="1:12" ht="26.25" customHeight="1" x14ac:dyDescent="0.35">
      <c r="A48" s="54"/>
      <c r="B48" s="18"/>
      <c r="C48" s="28">
        <v>31</v>
      </c>
      <c r="D48" s="51" t="s">
        <v>71</v>
      </c>
      <c r="E48" s="37" t="s">
        <v>72</v>
      </c>
      <c r="F48" s="37" t="s">
        <v>73</v>
      </c>
      <c r="G48" s="37" t="s">
        <v>74</v>
      </c>
      <c r="H48" s="52">
        <v>2020</v>
      </c>
      <c r="I48" s="55">
        <v>25000000</v>
      </c>
      <c r="J48" s="40" t="s">
        <v>75</v>
      </c>
    </row>
    <row r="49" spans="1:10" ht="26.25" customHeight="1" x14ac:dyDescent="0.35">
      <c r="A49" s="54"/>
      <c r="B49" s="18"/>
      <c r="C49" s="28">
        <v>32</v>
      </c>
      <c r="D49" s="51" t="s">
        <v>76</v>
      </c>
      <c r="E49" s="37" t="s">
        <v>77</v>
      </c>
      <c r="F49" s="37" t="s">
        <v>78</v>
      </c>
      <c r="G49" s="37" t="s">
        <v>74</v>
      </c>
      <c r="H49" s="52">
        <v>2020</v>
      </c>
      <c r="I49" s="55">
        <v>28056292</v>
      </c>
      <c r="J49" s="40" t="s">
        <v>75</v>
      </c>
    </row>
    <row r="50" spans="1:10" ht="26.25" customHeight="1" x14ac:dyDescent="0.35">
      <c r="A50" s="54"/>
      <c r="B50" s="18"/>
      <c r="C50" s="28">
        <v>33</v>
      </c>
      <c r="D50" s="51" t="s">
        <v>76</v>
      </c>
      <c r="E50" s="37" t="s">
        <v>79</v>
      </c>
      <c r="F50" s="37" t="s">
        <v>80</v>
      </c>
      <c r="G50" s="37" t="s">
        <v>74</v>
      </c>
      <c r="H50" s="52">
        <v>2020</v>
      </c>
      <c r="I50" s="55">
        <v>118858110</v>
      </c>
      <c r="J50" s="40" t="s">
        <v>75</v>
      </c>
    </row>
    <row r="51" spans="1:10" ht="26.25" customHeight="1" x14ac:dyDescent="0.35">
      <c r="A51" s="54"/>
      <c r="B51" s="18"/>
      <c r="C51" s="28">
        <v>34</v>
      </c>
      <c r="D51" s="51" t="s">
        <v>76</v>
      </c>
      <c r="E51" s="37" t="s">
        <v>81</v>
      </c>
      <c r="F51" s="37" t="s">
        <v>82</v>
      </c>
      <c r="G51" s="37" t="s">
        <v>74</v>
      </c>
      <c r="H51" s="52">
        <v>2020</v>
      </c>
      <c r="I51" s="55">
        <v>38738548</v>
      </c>
      <c r="J51" s="40" t="s">
        <v>75</v>
      </c>
    </row>
    <row r="52" spans="1:10" ht="26.25" customHeight="1" x14ac:dyDescent="0.35">
      <c r="A52" s="54"/>
      <c r="B52" s="18"/>
      <c r="C52" s="28">
        <v>35</v>
      </c>
      <c r="D52" s="51" t="s">
        <v>76</v>
      </c>
      <c r="E52" s="37" t="s">
        <v>83</v>
      </c>
      <c r="F52" s="37" t="s">
        <v>84</v>
      </c>
      <c r="G52" s="37" t="s">
        <v>74</v>
      </c>
      <c r="H52" s="52">
        <v>2020</v>
      </c>
      <c r="I52" s="55">
        <v>146646150</v>
      </c>
      <c r="J52" s="40" t="s">
        <v>75</v>
      </c>
    </row>
    <row r="53" spans="1:10" ht="26.25" customHeight="1" x14ac:dyDescent="0.35">
      <c r="A53" s="54"/>
      <c r="B53" s="18"/>
      <c r="C53" s="28">
        <v>36</v>
      </c>
      <c r="D53" s="51" t="s">
        <v>76</v>
      </c>
      <c r="E53" s="37" t="s">
        <v>85</v>
      </c>
      <c r="F53" s="37" t="s">
        <v>86</v>
      </c>
      <c r="G53" s="37" t="s">
        <v>74</v>
      </c>
      <c r="H53" s="52">
        <v>2020</v>
      </c>
      <c r="I53" s="55">
        <v>137291070</v>
      </c>
      <c r="J53" s="40" t="s">
        <v>75</v>
      </c>
    </row>
    <row r="54" spans="1:10" ht="26.25" customHeight="1" x14ac:dyDescent="0.35">
      <c r="A54" s="54"/>
      <c r="B54" s="18"/>
      <c r="C54" s="28">
        <v>37</v>
      </c>
      <c r="D54" s="51" t="s">
        <v>76</v>
      </c>
      <c r="E54" s="37" t="s">
        <v>87</v>
      </c>
      <c r="F54" s="37" t="s">
        <v>88</v>
      </c>
      <c r="G54" s="37" t="s">
        <v>74</v>
      </c>
      <c r="H54" s="52">
        <v>2020</v>
      </c>
      <c r="I54" s="73">
        <v>13985004</v>
      </c>
      <c r="J54" s="40" t="s">
        <v>75</v>
      </c>
    </row>
    <row r="55" spans="1:10" ht="26.25" customHeight="1" x14ac:dyDescent="0.35">
      <c r="A55" s="54"/>
      <c r="B55" s="18"/>
      <c r="C55" s="28">
        <v>38</v>
      </c>
      <c r="D55" s="51" t="s">
        <v>89</v>
      </c>
      <c r="E55" s="37" t="s">
        <v>90</v>
      </c>
      <c r="F55" s="37" t="s">
        <v>91</v>
      </c>
      <c r="G55" s="37" t="s">
        <v>74</v>
      </c>
      <c r="H55" s="52">
        <v>2020</v>
      </c>
      <c r="I55" s="55">
        <v>123703650</v>
      </c>
      <c r="J55" s="40" t="s">
        <v>75</v>
      </c>
    </row>
    <row r="56" spans="1:10" ht="26.25" customHeight="1" x14ac:dyDescent="0.35">
      <c r="A56" s="54"/>
      <c r="B56" s="18"/>
      <c r="C56" s="28">
        <v>39</v>
      </c>
      <c r="D56" s="51" t="s">
        <v>92</v>
      </c>
      <c r="E56" s="37" t="s">
        <v>93</v>
      </c>
      <c r="F56" s="37" t="s">
        <v>94</v>
      </c>
      <c r="G56" s="37" t="s">
        <v>95</v>
      </c>
      <c r="H56" s="52">
        <v>2020</v>
      </c>
      <c r="I56" s="55">
        <v>90143532</v>
      </c>
      <c r="J56" s="40" t="s">
        <v>75</v>
      </c>
    </row>
    <row r="57" spans="1:10" ht="26.25" customHeight="1" x14ac:dyDescent="0.35">
      <c r="A57" s="54"/>
      <c r="B57" s="18"/>
      <c r="C57" s="28">
        <v>40</v>
      </c>
      <c r="D57" s="51" t="s">
        <v>92</v>
      </c>
      <c r="E57" s="38" t="s">
        <v>96</v>
      </c>
      <c r="F57" s="37" t="s">
        <v>94</v>
      </c>
      <c r="G57" s="37" t="s">
        <v>95</v>
      </c>
      <c r="H57" s="52">
        <v>2020</v>
      </c>
      <c r="I57" s="55">
        <v>90143532</v>
      </c>
      <c r="J57" s="40" t="s">
        <v>75</v>
      </c>
    </row>
    <row r="58" spans="1:10" ht="26.25" customHeight="1" x14ac:dyDescent="0.35">
      <c r="A58" s="54"/>
      <c r="B58" s="18"/>
      <c r="C58" s="28">
        <v>41</v>
      </c>
      <c r="D58" s="51" t="s">
        <v>92</v>
      </c>
      <c r="E58" s="37" t="s">
        <v>97</v>
      </c>
      <c r="F58" s="37" t="s">
        <v>98</v>
      </c>
      <c r="G58" s="37" t="s">
        <v>95</v>
      </c>
      <c r="H58" s="52">
        <v>2020</v>
      </c>
      <c r="I58" s="55">
        <v>60681582</v>
      </c>
      <c r="J58" s="40" t="s">
        <v>75</v>
      </c>
    </row>
    <row r="59" spans="1:10" ht="26.25" customHeight="1" x14ac:dyDescent="0.35">
      <c r="A59" s="54"/>
      <c r="B59" s="18"/>
      <c r="C59" s="28">
        <v>42</v>
      </c>
      <c r="D59" s="51" t="s">
        <v>92</v>
      </c>
      <c r="E59" s="37" t="s">
        <v>99</v>
      </c>
      <c r="F59" s="37" t="s">
        <v>100</v>
      </c>
      <c r="G59" s="37" t="s">
        <v>95</v>
      </c>
      <c r="H59" s="52">
        <v>2020</v>
      </c>
      <c r="I59" s="55">
        <v>123012732</v>
      </c>
      <c r="J59" s="40" t="s">
        <v>75</v>
      </c>
    </row>
    <row r="60" spans="1:10" ht="26.25" customHeight="1" x14ac:dyDescent="0.35">
      <c r="A60" s="54"/>
      <c r="B60" s="18"/>
      <c r="C60" s="28">
        <v>43</v>
      </c>
      <c r="D60" s="51" t="s">
        <v>101</v>
      </c>
      <c r="E60" s="37" t="s">
        <v>102</v>
      </c>
      <c r="F60" s="37" t="s">
        <v>103</v>
      </c>
      <c r="G60" s="37" t="s">
        <v>95</v>
      </c>
      <c r="H60" s="52">
        <v>2020</v>
      </c>
      <c r="I60" s="55">
        <v>90143532</v>
      </c>
      <c r="J60" s="40" t="s">
        <v>75</v>
      </c>
    </row>
    <row r="61" spans="1:10" ht="26.25" customHeight="1" x14ac:dyDescent="0.35">
      <c r="A61" s="54"/>
      <c r="B61" s="18"/>
      <c r="C61" s="28">
        <v>44</v>
      </c>
      <c r="D61" s="51" t="s">
        <v>104</v>
      </c>
      <c r="E61" s="37" t="s">
        <v>105</v>
      </c>
      <c r="F61" s="37" t="s">
        <v>94</v>
      </c>
      <c r="G61" s="37" t="s">
        <v>95</v>
      </c>
      <c r="H61" s="52">
        <v>2020</v>
      </c>
      <c r="I61" s="55">
        <v>90143532</v>
      </c>
      <c r="J61" s="40" t="s">
        <v>75</v>
      </c>
    </row>
    <row r="62" spans="1:10" ht="26.25" customHeight="1" x14ac:dyDescent="0.35">
      <c r="A62" s="54"/>
      <c r="B62" s="18"/>
      <c r="C62" s="28">
        <v>45</v>
      </c>
      <c r="D62" s="51" t="s">
        <v>104</v>
      </c>
      <c r="E62" s="37" t="s">
        <v>106</v>
      </c>
      <c r="F62" s="37" t="s">
        <v>94</v>
      </c>
      <c r="G62" s="37" t="s">
        <v>95</v>
      </c>
      <c r="H62" s="52">
        <v>2020</v>
      </c>
      <c r="I62" s="55">
        <v>90143532</v>
      </c>
      <c r="J62" s="40" t="s">
        <v>75</v>
      </c>
    </row>
    <row r="63" spans="1:10" ht="26.25" customHeight="1" x14ac:dyDescent="0.35">
      <c r="A63" s="54"/>
      <c r="B63" s="18"/>
      <c r="C63" s="28">
        <v>46</v>
      </c>
      <c r="D63" s="51" t="s">
        <v>104</v>
      </c>
      <c r="E63" s="37" t="s">
        <v>107</v>
      </c>
      <c r="F63" s="37" t="s">
        <v>108</v>
      </c>
      <c r="G63" s="37" t="s">
        <v>95</v>
      </c>
      <c r="H63" s="52">
        <v>2020</v>
      </c>
      <c r="I63" s="55">
        <v>121826232</v>
      </c>
      <c r="J63" s="40" t="s">
        <v>75</v>
      </c>
    </row>
    <row r="64" spans="1:10" ht="26.25" customHeight="1" x14ac:dyDescent="0.35">
      <c r="A64" s="54"/>
      <c r="B64" s="18"/>
      <c r="C64" s="28">
        <v>47</v>
      </c>
      <c r="D64" s="51" t="s">
        <v>109</v>
      </c>
      <c r="E64" s="37" t="s">
        <v>110</v>
      </c>
      <c r="F64" s="37" t="s">
        <v>111</v>
      </c>
      <c r="G64" s="37" t="s">
        <v>112</v>
      </c>
      <c r="H64" s="52">
        <v>2020</v>
      </c>
      <c r="I64" s="55">
        <v>30000000</v>
      </c>
      <c r="J64" s="40" t="s">
        <v>75</v>
      </c>
    </row>
    <row r="65" spans="1:10" ht="26.25" customHeight="1" x14ac:dyDescent="0.35">
      <c r="A65" s="54"/>
      <c r="B65" s="18"/>
      <c r="C65" s="28">
        <v>48</v>
      </c>
      <c r="D65" s="51" t="s">
        <v>109</v>
      </c>
      <c r="E65" s="37" t="s">
        <v>113</v>
      </c>
      <c r="F65" s="37" t="s">
        <v>111</v>
      </c>
      <c r="G65" s="37" t="s">
        <v>112</v>
      </c>
      <c r="H65" s="52">
        <v>2020</v>
      </c>
      <c r="I65" s="55">
        <v>30000000</v>
      </c>
      <c r="J65" s="40" t="s">
        <v>75</v>
      </c>
    </row>
    <row r="66" spans="1:10" ht="26.25" customHeight="1" x14ac:dyDescent="0.35">
      <c r="A66" s="54"/>
      <c r="B66" s="18"/>
      <c r="C66" s="28">
        <v>49</v>
      </c>
      <c r="D66" s="51" t="s">
        <v>109</v>
      </c>
      <c r="E66" s="37" t="s">
        <v>114</v>
      </c>
      <c r="F66" s="37" t="s">
        <v>115</v>
      </c>
      <c r="G66" s="37" t="s">
        <v>112</v>
      </c>
      <c r="H66" s="52">
        <v>2020</v>
      </c>
      <c r="I66" s="55">
        <v>90000000</v>
      </c>
      <c r="J66" s="40" t="s">
        <v>75</v>
      </c>
    </row>
    <row r="67" spans="1:10" ht="26.25" customHeight="1" x14ac:dyDescent="0.35">
      <c r="A67" s="54"/>
      <c r="B67" s="18"/>
      <c r="C67" s="28">
        <v>50</v>
      </c>
      <c r="D67" s="51" t="s">
        <v>116</v>
      </c>
      <c r="E67" s="37" t="s">
        <v>117</v>
      </c>
      <c r="F67" s="37" t="s">
        <v>118</v>
      </c>
      <c r="G67" s="37" t="s">
        <v>119</v>
      </c>
      <c r="H67" s="52">
        <v>2020</v>
      </c>
      <c r="I67" s="55">
        <v>50000000</v>
      </c>
      <c r="J67" s="40" t="s">
        <v>75</v>
      </c>
    </row>
    <row r="68" spans="1:10" ht="26.25" customHeight="1" x14ac:dyDescent="0.35">
      <c r="A68" s="54"/>
      <c r="B68" s="18"/>
      <c r="C68" s="28">
        <v>51</v>
      </c>
      <c r="D68" s="51" t="s">
        <v>120</v>
      </c>
      <c r="E68" s="37" t="s">
        <v>121</v>
      </c>
      <c r="F68" s="37" t="s">
        <v>122</v>
      </c>
      <c r="G68" s="37" t="s">
        <v>119</v>
      </c>
      <c r="H68" s="52">
        <v>2020</v>
      </c>
      <c r="I68" s="55">
        <v>60000000</v>
      </c>
      <c r="J68" s="40" t="s">
        <v>75</v>
      </c>
    </row>
    <row r="69" spans="1:10" ht="26.25" customHeight="1" x14ac:dyDescent="0.35">
      <c r="A69" s="54"/>
      <c r="B69" s="18"/>
      <c r="C69" s="28">
        <v>52</v>
      </c>
      <c r="D69" s="51" t="s">
        <v>123</v>
      </c>
      <c r="E69" s="37" t="s">
        <v>124</v>
      </c>
      <c r="F69" s="37" t="s">
        <v>125</v>
      </c>
      <c r="G69" s="37" t="s">
        <v>119</v>
      </c>
      <c r="H69" s="52">
        <v>2020</v>
      </c>
      <c r="I69" s="55">
        <v>50000000</v>
      </c>
      <c r="J69" s="40" t="s">
        <v>75</v>
      </c>
    </row>
    <row r="70" spans="1:10" ht="26.25" customHeight="1" x14ac:dyDescent="0.35">
      <c r="A70" s="54"/>
      <c r="B70" s="18"/>
      <c r="C70" s="28">
        <v>53</v>
      </c>
      <c r="D70" s="51" t="s">
        <v>126</v>
      </c>
      <c r="E70" s="37" t="s">
        <v>85</v>
      </c>
      <c r="F70" s="37" t="s">
        <v>122</v>
      </c>
      <c r="G70" s="37" t="s">
        <v>119</v>
      </c>
      <c r="H70" s="52">
        <v>2020</v>
      </c>
      <c r="I70" s="55">
        <v>60000000</v>
      </c>
      <c r="J70" s="40" t="s">
        <v>75</v>
      </c>
    </row>
    <row r="71" spans="1:10" ht="26.25" customHeight="1" x14ac:dyDescent="0.35">
      <c r="A71" s="54"/>
      <c r="B71" s="18"/>
      <c r="C71" s="28">
        <v>54</v>
      </c>
      <c r="D71" s="51" t="s">
        <v>127</v>
      </c>
      <c r="E71" s="37" t="s">
        <v>25</v>
      </c>
      <c r="F71" s="37" t="s">
        <v>128</v>
      </c>
      <c r="G71" s="37" t="s">
        <v>129</v>
      </c>
      <c r="H71" s="52">
        <v>2020</v>
      </c>
      <c r="I71" s="55">
        <v>75000000</v>
      </c>
      <c r="J71" s="40" t="s">
        <v>75</v>
      </c>
    </row>
    <row r="72" spans="1:10" ht="26.25" customHeight="1" x14ac:dyDescent="0.35">
      <c r="A72" s="54"/>
      <c r="B72" s="18"/>
      <c r="C72" s="28">
        <v>55</v>
      </c>
      <c r="D72" s="51" t="s">
        <v>130</v>
      </c>
      <c r="E72" s="37" t="s">
        <v>131</v>
      </c>
      <c r="F72" s="37" t="s">
        <v>132</v>
      </c>
      <c r="G72" s="37" t="s">
        <v>95</v>
      </c>
      <c r="H72" s="52">
        <v>2020</v>
      </c>
      <c r="I72" s="55">
        <v>200000000</v>
      </c>
      <c r="J72" s="40" t="s">
        <v>75</v>
      </c>
    </row>
    <row r="73" spans="1:10" ht="26.25" customHeight="1" x14ac:dyDescent="0.35">
      <c r="A73" s="54"/>
      <c r="B73" s="18"/>
      <c r="C73" s="28">
        <v>56</v>
      </c>
      <c r="D73" s="51" t="s">
        <v>133</v>
      </c>
      <c r="E73" s="37" t="s">
        <v>134</v>
      </c>
      <c r="F73" s="37" t="s">
        <v>135</v>
      </c>
      <c r="G73" s="37" t="s">
        <v>136</v>
      </c>
      <c r="H73" s="52">
        <v>2020</v>
      </c>
      <c r="I73" s="55">
        <v>50000000</v>
      </c>
      <c r="J73" s="40" t="s">
        <v>75</v>
      </c>
    </row>
    <row r="74" spans="1:10" ht="26.25" customHeight="1" x14ac:dyDescent="0.35">
      <c r="A74" s="54"/>
      <c r="B74" s="18"/>
      <c r="C74" s="28">
        <v>57</v>
      </c>
      <c r="D74" s="51" t="s">
        <v>137</v>
      </c>
      <c r="E74" s="37" t="s">
        <v>138</v>
      </c>
      <c r="F74" s="37"/>
      <c r="G74" s="37" t="s">
        <v>136</v>
      </c>
      <c r="H74" s="52">
        <v>2020</v>
      </c>
      <c r="I74" s="55">
        <v>52017818</v>
      </c>
      <c r="J74" s="40" t="s">
        <v>75</v>
      </c>
    </row>
    <row r="75" spans="1:10" ht="26.25" customHeight="1" x14ac:dyDescent="0.35">
      <c r="A75" s="54"/>
      <c r="B75" s="18"/>
      <c r="C75" s="28">
        <v>58</v>
      </c>
      <c r="D75" s="51" t="s">
        <v>139</v>
      </c>
      <c r="E75" s="37" t="s">
        <v>25</v>
      </c>
      <c r="F75" s="37" t="s">
        <v>140</v>
      </c>
      <c r="G75" s="37" t="s">
        <v>66</v>
      </c>
      <c r="H75" s="52">
        <v>2020</v>
      </c>
      <c r="I75" s="55">
        <v>20000000</v>
      </c>
      <c r="J75" s="40" t="s">
        <v>75</v>
      </c>
    </row>
    <row r="76" spans="1:10" ht="26.25" customHeight="1" x14ac:dyDescent="0.35">
      <c r="A76" s="54"/>
      <c r="B76" s="18"/>
      <c r="C76" s="28">
        <v>59</v>
      </c>
      <c r="D76" s="51" t="s">
        <v>141</v>
      </c>
      <c r="E76" s="37" t="s">
        <v>142</v>
      </c>
      <c r="F76" s="37" t="s">
        <v>143</v>
      </c>
      <c r="G76" s="37" t="s">
        <v>144</v>
      </c>
      <c r="H76" s="52">
        <v>2020</v>
      </c>
      <c r="I76" s="55">
        <v>75000000</v>
      </c>
      <c r="J76" s="40" t="s">
        <v>75</v>
      </c>
    </row>
    <row r="77" spans="1:10" ht="26.25" customHeight="1" x14ac:dyDescent="0.35">
      <c r="A77" s="54"/>
      <c r="B77" s="18"/>
      <c r="C77" s="28">
        <v>60</v>
      </c>
      <c r="D77" s="51" t="s">
        <v>145</v>
      </c>
      <c r="E77" s="37" t="s">
        <v>25</v>
      </c>
      <c r="F77" s="37" t="s">
        <v>146</v>
      </c>
      <c r="G77" s="37" t="s">
        <v>66</v>
      </c>
      <c r="H77" s="52">
        <v>2020</v>
      </c>
      <c r="I77" s="55">
        <v>50000000</v>
      </c>
      <c r="J77" s="40" t="s">
        <v>75</v>
      </c>
    </row>
    <row r="78" spans="1:10" ht="26.25" customHeight="1" x14ac:dyDescent="0.35">
      <c r="A78" s="54"/>
      <c r="B78" s="18"/>
      <c r="C78" s="28">
        <v>61</v>
      </c>
      <c r="D78" s="62" t="s">
        <v>147</v>
      </c>
      <c r="E78" s="37" t="s">
        <v>148</v>
      </c>
      <c r="F78" s="37" t="s">
        <v>149</v>
      </c>
      <c r="G78" s="37" t="s">
        <v>150</v>
      </c>
      <c r="H78" s="37">
        <v>2020</v>
      </c>
      <c r="I78" s="74">
        <v>30000000</v>
      </c>
      <c r="J78" s="64" t="s">
        <v>75</v>
      </c>
    </row>
    <row r="79" spans="1:10" ht="26.25" customHeight="1" x14ac:dyDescent="0.35">
      <c r="A79" s="75"/>
      <c r="B79" s="28"/>
      <c r="C79" s="28">
        <v>62</v>
      </c>
      <c r="D79" s="62" t="s">
        <v>147</v>
      </c>
      <c r="E79" s="37" t="s">
        <v>151</v>
      </c>
      <c r="F79" s="37" t="s">
        <v>149</v>
      </c>
      <c r="G79" s="37" t="s">
        <v>150</v>
      </c>
      <c r="H79" s="37">
        <v>2020</v>
      </c>
      <c r="I79" s="74">
        <v>30000000</v>
      </c>
      <c r="J79" s="64" t="s">
        <v>75</v>
      </c>
    </row>
    <row r="80" spans="1:10" ht="26.25" customHeight="1" x14ac:dyDescent="0.35">
      <c r="A80" s="76"/>
      <c r="B80" s="22"/>
      <c r="C80" s="28">
        <v>63</v>
      </c>
      <c r="D80" s="62" t="s">
        <v>152</v>
      </c>
      <c r="E80" s="37" t="s">
        <v>25</v>
      </c>
      <c r="F80" s="37" t="s">
        <v>111</v>
      </c>
      <c r="G80" s="37" t="s">
        <v>153</v>
      </c>
      <c r="H80" s="37">
        <v>2020</v>
      </c>
      <c r="I80" s="74">
        <v>2500000</v>
      </c>
      <c r="J80" s="64" t="s">
        <v>75</v>
      </c>
    </row>
    <row r="81" spans="1:10" ht="26.25" customHeight="1" x14ac:dyDescent="0.35">
      <c r="A81" s="46" t="s">
        <v>154</v>
      </c>
      <c r="B81" s="47"/>
      <c r="C81" s="47"/>
      <c r="D81" s="47"/>
      <c r="E81" s="47"/>
      <c r="F81" s="47"/>
      <c r="G81" s="47"/>
      <c r="H81" s="47"/>
      <c r="I81" s="48">
        <f>SUM(I35:I80)</f>
        <v>2870092596</v>
      </c>
      <c r="J81" s="45"/>
    </row>
    <row r="82" spans="1:10" ht="27" customHeight="1" x14ac:dyDescent="0.35">
      <c r="A82" s="77">
        <v>3</v>
      </c>
      <c r="B82" s="78" t="s">
        <v>155</v>
      </c>
      <c r="C82" s="79">
        <v>64</v>
      </c>
      <c r="D82" s="36" t="s">
        <v>156</v>
      </c>
      <c r="E82" s="38" t="s">
        <v>25</v>
      </c>
      <c r="F82" s="37" t="s">
        <v>50</v>
      </c>
      <c r="G82" s="37" t="s">
        <v>55</v>
      </c>
      <c r="H82" s="37">
        <v>2020</v>
      </c>
      <c r="I82" s="44">
        <v>30000000</v>
      </c>
      <c r="J82" s="40" t="s">
        <v>28</v>
      </c>
    </row>
    <row r="83" spans="1:10" ht="27" customHeight="1" x14ac:dyDescent="0.35">
      <c r="A83" s="34"/>
      <c r="B83" s="35"/>
      <c r="C83" s="79">
        <v>65</v>
      </c>
      <c r="D83" s="36" t="s">
        <v>157</v>
      </c>
      <c r="E83" s="38" t="s">
        <v>25</v>
      </c>
      <c r="F83" s="37" t="s">
        <v>50</v>
      </c>
      <c r="G83" s="37" t="s">
        <v>158</v>
      </c>
      <c r="H83" s="37">
        <v>2020</v>
      </c>
      <c r="I83" s="44">
        <v>80000000</v>
      </c>
      <c r="J83" s="40" t="s">
        <v>28</v>
      </c>
    </row>
    <row r="84" spans="1:10" ht="27" customHeight="1" x14ac:dyDescent="0.35">
      <c r="A84" s="34"/>
      <c r="B84" s="35"/>
      <c r="C84" s="79">
        <v>66</v>
      </c>
      <c r="D84" s="36" t="s">
        <v>159</v>
      </c>
      <c r="E84" s="38" t="s">
        <v>25</v>
      </c>
      <c r="F84" s="37" t="s">
        <v>50</v>
      </c>
      <c r="G84" s="37" t="s">
        <v>160</v>
      </c>
      <c r="H84" s="37">
        <v>2020</v>
      </c>
      <c r="I84" s="44">
        <v>50000000</v>
      </c>
      <c r="J84" s="40" t="s">
        <v>28</v>
      </c>
    </row>
    <row r="85" spans="1:10" ht="27" customHeight="1" x14ac:dyDescent="0.35">
      <c r="A85" s="34"/>
      <c r="B85" s="35"/>
      <c r="C85" s="79">
        <v>67</v>
      </c>
      <c r="D85" s="36" t="s">
        <v>161</v>
      </c>
      <c r="E85" s="38" t="s">
        <v>25</v>
      </c>
      <c r="F85" s="37" t="s">
        <v>50</v>
      </c>
      <c r="G85" s="37" t="s">
        <v>64</v>
      </c>
      <c r="H85" s="37">
        <v>2020</v>
      </c>
      <c r="I85" s="44">
        <v>60000000</v>
      </c>
      <c r="J85" s="40" t="s">
        <v>28</v>
      </c>
    </row>
    <row r="86" spans="1:10" ht="27" customHeight="1" x14ac:dyDescent="0.35">
      <c r="A86" s="34"/>
      <c r="B86" s="35"/>
      <c r="C86" s="79">
        <v>68</v>
      </c>
      <c r="D86" s="36" t="s">
        <v>162</v>
      </c>
      <c r="E86" s="38" t="s">
        <v>25</v>
      </c>
      <c r="F86" s="37" t="s">
        <v>50</v>
      </c>
      <c r="G86" s="37" t="s">
        <v>64</v>
      </c>
      <c r="H86" s="37">
        <v>2020</v>
      </c>
      <c r="I86" s="44">
        <v>70000000</v>
      </c>
      <c r="J86" s="40" t="s">
        <v>28</v>
      </c>
    </row>
    <row r="87" spans="1:10" ht="27" customHeight="1" x14ac:dyDescent="0.35">
      <c r="A87" s="34"/>
      <c r="B87" s="35"/>
      <c r="C87" s="79">
        <v>69</v>
      </c>
      <c r="D87" s="36" t="s">
        <v>163</v>
      </c>
      <c r="E87" s="38" t="s">
        <v>25</v>
      </c>
      <c r="F87" s="37" t="s">
        <v>50</v>
      </c>
      <c r="G87" s="37" t="s">
        <v>64</v>
      </c>
      <c r="H87" s="37">
        <v>2020</v>
      </c>
      <c r="I87" s="44">
        <v>50000000</v>
      </c>
      <c r="J87" s="40" t="s">
        <v>28</v>
      </c>
    </row>
    <row r="88" spans="1:10" ht="27" customHeight="1" x14ac:dyDescent="0.35">
      <c r="A88" s="34"/>
      <c r="B88" s="35"/>
      <c r="C88" s="79">
        <v>70</v>
      </c>
      <c r="D88" s="36" t="s">
        <v>164</v>
      </c>
      <c r="E88" s="38" t="s">
        <v>25</v>
      </c>
      <c r="F88" s="37" t="s">
        <v>50</v>
      </c>
      <c r="G88" s="37" t="s">
        <v>64</v>
      </c>
      <c r="H88" s="37">
        <v>2020</v>
      </c>
      <c r="I88" s="44">
        <v>55000000</v>
      </c>
      <c r="J88" s="40" t="s">
        <v>28</v>
      </c>
    </row>
    <row r="89" spans="1:10" ht="27" customHeight="1" x14ac:dyDescent="0.35">
      <c r="A89" s="34"/>
      <c r="B89" s="35"/>
      <c r="C89" s="79">
        <v>71</v>
      </c>
      <c r="D89" s="36" t="s">
        <v>165</v>
      </c>
      <c r="E89" s="38" t="s">
        <v>25</v>
      </c>
      <c r="F89" s="37" t="s">
        <v>50</v>
      </c>
      <c r="G89" s="37" t="s">
        <v>64</v>
      </c>
      <c r="H89" s="37">
        <v>2020</v>
      </c>
      <c r="I89" s="44">
        <v>46000000</v>
      </c>
      <c r="J89" s="40" t="s">
        <v>28</v>
      </c>
    </row>
    <row r="90" spans="1:10" ht="27" customHeight="1" x14ac:dyDescent="0.35">
      <c r="A90" s="34"/>
      <c r="B90" s="35"/>
      <c r="C90" s="79">
        <v>72</v>
      </c>
      <c r="D90" s="36" t="s">
        <v>166</v>
      </c>
      <c r="E90" s="38" t="s">
        <v>25</v>
      </c>
      <c r="F90" s="37" t="s">
        <v>50</v>
      </c>
      <c r="G90" s="37" t="s">
        <v>64</v>
      </c>
      <c r="H90" s="37">
        <v>2020</v>
      </c>
      <c r="I90" s="44">
        <v>63000000</v>
      </c>
      <c r="J90" s="40" t="s">
        <v>28</v>
      </c>
    </row>
    <row r="91" spans="1:10" ht="27" customHeight="1" x14ac:dyDescent="0.35">
      <c r="A91" s="34"/>
      <c r="B91" s="35"/>
      <c r="C91" s="79">
        <v>73</v>
      </c>
      <c r="D91" s="36" t="s">
        <v>167</v>
      </c>
      <c r="E91" s="38" t="s">
        <v>25</v>
      </c>
      <c r="F91" s="37" t="s">
        <v>50</v>
      </c>
      <c r="G91" s="37" t="s">
        <v>64</v>
      </c>
      <c r="H91" s="37">
        <v>2020</v>
      </c>
      <c r="I91" s="44">
        <v>30000000</v>
      </c>
      <c r="J91" s="40" t="s">
        <v>28</v>
      </c>
    </row>
    <row r="92" spans="1:10" ht="27" customHeight="1" x14ac:dyDescent="0.35">
      <c r="A92" s="34"/>
      <c r="B92" s="35"/>
      <c r="C92" s="79">
        <v>74</v>
      </c>
      <c r="D92" s="36" t="s">
        <v>168</v>
      </c>
      <c r="E92" s="38" t="s">
        <v>25</v>
      </c>
      <c r="F92" s="37" t="s">
        <v>50</v>
      </c>
      <c r="G92" s="37" t="s">
        <v>64</v>
      </c>
      <c r="H92" s="37">
        <v>2020</v>
      </c>
      <c r="I92" s="44">
        <v>18000000</v>
      </c>
      <c r="J92" s="40" t="s">
        <v>28</v>
      </c>
    </row>
    <row r="93" spans="1:10" ht="27" customHeight="1" x14ac:dyDescent="0.35">
      <c r="A93" s="34"/>
      <c r="B93" s="35"/>
      <c r="C93" s="79">
        <v>75</v>
      </c>
      <c r="D93" s="36" t="s">
        <v>169</v>
      </c>
      <c r="E93" s="38" t="s">
        <v>25</v>
      </c>
      <c r="F93" s="37" t="s">
        <v>50</v>
      </c>
      <c r="G93" s="37" t="s">
        <v>64</v>
      </c>
      <c r="H93" s="37">
        <v>2020</v>
      </c>
      <c r="I93" s="44">
        <v>10000000</v>
      </c>
      <c r="J93" s="40" t="s">
        <v>28</v>
      </c>
    </row>
    <row r="94" spans="1:10" ht="27" customHeight="1" x14ac:dyDescent="0.35">
      <c r="A94" s="34"/>
      <c r="B94" s="35"/>
      <c r="C94" s="79">
        <v>76</v>
      </c>
      <c r="D94" s="36" t="s">
        <v>170</v>
      </c>
      <c r="E94" s="38" t="s">
        <v>25</v>
      </c>
      <c r="F94" s="37" t="s">
        <v>50</v>
      </c>
      <c r="G94" s="37" t="s">
        <v>64</v>
      </c>
      <c r="H94" s="37">
        <v>2020</v>
      </c>
      <c r="I94" s="44">
        <v>15000000</v>
      </c>
      <c r="J94" s="40" t="s">
        <v>28</v>
      </c>
    </row>
    <row r="95" spans="1:10" ht="27" customHeight="1" x14ac:dyDescent="0.35">
      <c r="A95" s="34"/>
      <c r="B95" s="35"/>
      <c r="C95" s="79">
        <v>77</v>
      </c>
      <c r="D95" s="36" t="s">
        <v>171</v>
      </c>
      <c r="E95" s="38" t="s">
        <v>25</v>
      </c>
      <c r="F95" s="37" t="s">
        <v>50</v>
      </c>
      <c r="G95" s="37" t="s">
        <v>64</v>
      </c>
      <c r="H95" s="37">
        <v>2020</v>
      </c>
      <c r="I95" s="44">
        <v>12500000</v>
      </c>
      <c r="J95" s="40" t="s">
        <v>28</v>
      </c>
    </row>
    <row r="96" spans="1:10" ht="27" customHeight="1" x14ac:dyDescent="0.35">
      <c r="A96" s="34"/>
      <c r="B96" s="35"/>
      <c r="C96" s="79">
        <v>78</v>
      </c>
      <c r="D96" s="36" t="s">
        <v>172</v>
      </c>
      <c r="E96" s="38" t="s">
        <v>25</v>
      </c>
      <c r="F96" s="37" t="s">
        <v>50</v>
      </c>
      <c r="G96" s="37" t="s">
        <v>136</v>
      </c>
      <c r="H96" s="37">
        <v>2020</v>
      </c>
      <c r="I96" s="44">
        <v>40000000</v>
      </c>
      <c r="J96" s="40" t="s">
        <v>28</v>
      </c>
    </row>
    <row r="97" spans="1:10" ht="27" customHeight="1" x14ac:dyDescent="0.35">
      <c r="A97" s="34"/>
      <c r="B97" s="35"/>
      <c r="C97" s="79">
        <v>79</v>
      </c>
      <c r="D97" s="36" t="s">
        <v>173</v>
      </c>
      <c r="E97" s="38" t="s">
        <v>25</v>
      </c>
      <c r="F97" s="37" t="s">
        <v>50</v>
      </c>
      <c r="G97" s="37" t="s">
        <v>174</v>
      </c>
      <c r="H97" s="37">
        <v>2020</v>
      </c>
      <c r="I97" s="44">
        <v>15000000</v>
      </c>
      <c r="J97" s="40" t="s">
        <v>28</v>
      </c>
    </row>
    <row r="98" spans="1:10" ht="27" customHeight="1" x14ac:dyDescent="0.35">
      <c r="A98" s="34"/>
      <c r="B98" s="35"/>
      <c r="C98" s="79">
        <v>80</v>
      </c>
      <c r="D98" s="36" t="s">
        <v>175</v>
      </c>
      <c r="E98" s="38" t="s">
        <v>25</v>
      </c>
      <c r="F98" s="37" t="s">
        <v>50</v>
      </c>
      <c r="G98" s="37" t="s">
        <v>174</v>
      </c>
      <c r="H98" s="37">
        <v>2020</v>
      </c>
      <c r="I98" s="44">
        <v>10000000</v>
      </c>
      <c r="J98" s="40" t="s">
        <v>28</v>
      </c>
    </row>
    <row r="99" spans="1:10" ht="27" customHeight="1" x14ac:dyDescent="0.35">
      <c r="A99" s="34"/>
      <c r="B99" s="35"/>
      <c r="C99" s="79">
        <v>81</v>
      </c>
      <c r="D99" s="36" t="s">
        <v>176</v>
      </c>
      <c r="E99" s="38" t="s">
        <v>25</v>
      </c>
      <c r="F99" s="37" t="s">
        <v>50</v>
      </c>
      <c r="G99" s="37" t="s">
        <v>174</v>
      </c>
      <c r="H99" s="37">
        <v>2020</v>
      </c>
      <c r="I99" s="44">
        <v>33600000</v>
      </c>
      <c r="J99" s="40" t="s">
        <v>28</v>
      </c>
    </row>
    <row r="100" spans="1:10" ht="27" customHeight="1" x14ac:dyDescent="0.35">
      <c r="A100" s="34"/>
      <c r="B100" s="35"/>
      <c r="C100" s="79">
        <v>82</v>
      </c>
      <c r="D100" s="36" t="s">
        <v>177</v>
      </c>
      <c r="E100" s="38" t="s">
        <v>25</v>
      </c>
      <c r="F100" s="37" t="s">
        <v>50</v>
      </c>
      <c r="G100" s="37" t="s">
        <v>174</v>
      </c>
      <c r="H100" s="37">
        <v>2020</v>
      </c>
      <c r="I100" s="44">
        <v>50000000</v>
      </c>
      <c r="J100" s="40" t="s">
        <v>28</v>
      </c>
    </row>
    <row r="101" spans="1:10" ht="27" customHeight="1" x14ac:dyDescent="0.35">
      <c r="A101" s="34"/>
      <c r="B101" s="35"/>
      <c r="C101" s="79">
        <v>83</v>
      </c>
      <c r="D101" s="36" t="s">
        <v>178</v>
      </c>
      <c r="E101" s="38" t="s">
        <v>25</v>
      </c>
      <c r="F101" s="37" t="s">
        <v>50</v>
      </c>
      <c r="G101" s="37" t="s">
        <v>174</v>
      </c>
      <c r="H101" s="37">
        <v>2020</v>
      </c>
      <c r="I101" s="44">
        <v>20000000</v>
      </c>
      <c r="J101" s="40" t="s">
        <v>28</v>
      </c>
    </row>
    <row r="102" spans="1:10" ht="27" customHeight="1" x14ac:dyDescent="0.35">
      <c r="A102" s="34"/>
      <c r="B102" s="35"/>
      <c r="C102" s="79">
        <v>84</v>
      </c>
      <c r="D102" s="36" t="s">
        <v>179</v>
      </c>
      <c r="E102" s="38" t="s">
        <v>25</v>
      </c>
      <c r="F102" s="37" t="s">
        <v>50</v>
      </c>
      <c r="G102" s="37" t="s">
        <v>174</v>
      </c>
      <c r="H102" s="37">
        <v>2020</v>
      </c>
      <c r="I102" s="44">
        <v>15000000</v>
      </c>
      <c r="J102" s="40" t="s">
        <v>28</v>
      </c>
    </row>
    <row r="103" spans="1:10" ht="27" customHeight="1" x14ac:dyDescent="0.35">
      <c r="A103" s="34"/>
      <c r="B103" s="35"/>
      <c r="C103" s="79">
        <v>85</v>
      </c>
      <c r="D103" s="36" t="s">
        <v>180</v>
      </c>
      <c r="E103" s="38" t="s">
        <v>25</v>
      </c>
      <c r="F103" s="37" t="s">
        <v>50</v>
      </c>
      <c r="G103" s="37" t="s">
        <v>27</v>
      </c>
      <c r="H103" s="37">
        <v>2020</v>
      </c>
      <c r="I103" s="44">
        <v>15000000</v>
      </c>
      <c r="J103" s="40" t="s">
        <v>28</v>
      </c>
    </row>
    <row r="104" spans="1:10" ht="27" customHeight="1" x14ac:dyDescent="0.35">
      <c r="A104" s="34"/>
      <c r="B104" s="35"/>
      <c r="C104" s="79">
        <v>86</v>
      </c>
      <c r="D104" s="36" t="s">
        <v>181</v>
      </c>
      <c r="E104" s="38" t="s">
        <v>25</v>
      </c>
      <c r="F104" s="37" t="s">
        <v>50</v>
      </c>
      <c r="G104" s="37" t="s">
        <v>182</v>
      </c>
      <c r="H104" s="37">
        <v>2020</v>
      </c>
      <c r="I104" s="44">
        <v>6000000</v>
      </c>
      <c r="J104" s="40" t="s">
        <v>28</v>
      </c>
    </row>
    <row r="105" spans="1:10" ht="27" customHeight="1" x14ac:dyDescent="0.35">
      <c r="A105" s="34"/>
      <c r="B105" s="35"/>
      <c r="C105" s="79">
        <v>87</v>
      </c>
      <c r="D105" s="80" t="s">
        <v>183</v>
      </c>
      <c r="E105" s="81" t="s">
        <v>25</v>
      </c>
      <c r="F105" s="57" t="s">
        <v>50</v>
      </c>
      <c r="G105" s="57" t="s">
        <v>184</v>
      </c>
      <c r="H105" s="57">
        <v>2020</v>
      </c>
      <c r="I105" s="82">
        <v>20000000</v>
      </c>
      <c r="J105" s="60" t="s">
        <v>28</v>
      </c>
    </row>
    <row r="106" spans="1:10" ht="27" customHeight="1" x14ac:dyDescent="0.35">
      <c r="A106" s="34"/>
      <c r="B106" s="35"/>
      <c r="C106" s="79">
        <v>88</v>
      </c>
      <c r="D106" s="62" t="s">
        <v>185</v>
      </c>
      <c r="E106" s="37" t="s">
        <v>25</v>
      </c>
      <c r="F106" s="37" t="s">
        <v>111</v>
      </c>
      <c r="G106" s="37" t="s">
        <v>186</v>
      </c>
      <c r="H106" s="37">
        <v>2020</v>
      </c>
      <c r="I106" s="83">
        <v>20000000</v>
      </c>
      <c r="J106" s="37" t="s">
        <v>75</v>
      </c>
    </row>
    <row r="107" spans="1:10" ht="27" customHeight="1" x14ac:dyDescent="0.35">
      <c r="A107" s="46" t="s">
        <v>187</v>
      </c>
      <c r="B107" s="47"/>
      <c r="C107" s="47"/>
      <c r="D107" s="47"/>
      <c r="E107" s="47"/>
      <c r="F107" s="47"/>
      <c r="G107" s="47"/>
      <c r="H107" s="47"/>
      <c r="I107" s="84">
        <f>SUM(I82:I106)</f>
        <v>834100000</v>
      </c>
      <c r="J107" s="85">
        <f>SUM(J82:J106)</f>
        <v>0</v>
      </c>
    </row>
    <row r="108" spans="1:10" ht="27.75" customHeight="1" x14ac:dyDescent="0.35">
      <c r="A108" s="77">
        <v>4</v>
      </c>
      <c r="B108" s="78" t="s">
        <v>188</v>
      </c>
      <c r="C108" s="79">
        <v>89</v>
      </c>
      <c r="D108" s="62" t="s">
        <v>189</v>
      </c>
      <c r="E108" s="37" t="s">
        <v>25</v>
      </c>
      <c r="F108" s="37" t="s">
        <v>50</v>
      </c>
      <c r="G108" s="37" t="s">
        <v>184</v>
      </c>
      <c r="H108" s="52">
        <v>2020</v>
      </c>
      <c r="I108" s="86">
        <v>60000000</v>
      </c>
      <c r="J108" s="40" t="s">
        <v>28</v>
      </c>
    </row>
    <row r="109" spans="1:10" ht="27.75" customHeight="1" x14ac:dyDescent="0.35">
      <c r="A109" s="34"/>
      <c r="B109" s="35"/>
      <c r="C109" s="79">
        <v>90</v>
      </c>
      <c r="D109" s="62" t="s">
        <v>190</v>
      </c>
      <c r="E109" s="37" t="s">
        <v>25</v>
      </c>
      <c r="F109" s="37" t="s">
        <v>50</v>
      </c>
      <c r="G109" s="37" t="s">
        <v>184</v>
      </c>
      <c r="H109" s="52">
        <v>2020</v>
      </c>
      <c r="I109" s="55">
        <v>30000000</v>
      </c>
      <c r="J109" s="40" t="s">
        <v>28</v>
      </c>
    </row>
    <row r="110" spans="1:10" s="88" customFormat="1" ht="24" customHeight="1" x14ac:dyDescent="0.35">
      <c r="A110" s="34"/>
      <c r="B110" s="35"/>
      <c r="C110" s="79">
        <v>91</v>
      </c>
      <c r="D110" s="62" t="s">
        <v>191</v>
      </c>
      <c r="E110" s="37" t="s">
        <v>25</v>
      </c>
      <c r="F110" s="37" t="s">
        <v>50</v>
      </c>
      <c r="G110" s="37" t="s">
        <v>119</v>
      </c>
      <c r="H110" s="52">
        <v>2020</v>
      </c>
      <c r="I110" s="87">
        <v>12000000</v>
      </c>
      <c r="J110" s="40" t="s">
        <v>28</v>
      </c>
    </row>
    <row r="111" spans="1:10" x14ac:dyDescent="0.35">
      <c r="A111" s="41"/>
      <c r="B111" s="42"/>
      <c r="C111" s="89"/>
      <c r="D111" s="90"/>
      <c r="E111" s="90"/>
      <c r="F111" s="90"/>
      <c r="G111" s="90"/>
      <c r="H111" s="91"/>
      <c r="I111" s="55"/>
      <c r="J111" s="40"/>
    </row>
    <row r="112" spans="1:10" ht="24" customHeight="1" x14ac:dyDescent="0.35">
      <c r="A112" s="46" t="s">
        <v>192</v>
      </c>
      <c r="B112" s="47"/>
      <c r="C112" s="47"/>
      <c r="D112" s="47"/>
      <c r="E112" s="47"/>
      <c r="F112" s="47"/>
      <c r="G112" s="47"/>
      <c r="H112" s="47"/>
      <c r="I112" s="48">
        <f>SUM(I108:I109)</f>
        <v>90000000</v>
      </c>
      <c r="J112" s="40"/>
    </row>
    <row r="113" spans="1:10" ht="24" customHeight="1" x14ac:dyDescent="0.35">
      <c r="A113" s="77">
        <v>5</v>
      </c>
      <c r="B113" s="78" t="s">
        <v>193</v>
      </c>
      <c r="C113" s="79">
        <v>91</v>
      </c>
      <c r="D113" s="62" t="s">
        <v>194</v>
      </c>
      <c r="E113" s="90" t="s">
        <v>25</v>
      </c>
      <c r="F113" s="90" t="s">
        <v>50</v>
      </c>
      <c r="G113" s="37" t="s">
        <v>184</v>
      </c>
      <c r="H113" s="91"/>
      <c r="I113" s="55">
        <v>50000000</v>
      </c>
      <c r="J113" s="40" t="s">
        <v>195</v>
      </c>
    </row>
    <row r="114" spans="1:10" ht="18" customHeight="1" x14ac:dyDescent="0.35">
      <c r="A114" s="34"/>
      <c r="B114" s="35"/>
      <c r="C114" s="79"/>
      <c r="D114" s="90"/>
      <c r="E114" s="90"/>
      <c r="F114" s="90"/>
      <c r="G114" s="90"/>
      <c r="H114" s="91"/>
      <c r="I114" s="55"/>
      <c r="J114" s="40"/>
    </row>
    <row r="115" spans="1:10" ht="18" customHeight="1" x14ac:dyDescent="0.35">
      <c r="A115" s="34"/>
      <c r="B115" s="35"/>
      <c r="C115" s="89"/>
      <c r="D115" s="90"/>
      <c r="E115" s="90"/>
      <c r="F115" s="90"/>
      <c r="G115" s="90"/>
      <c r="H115" s="91"/>
      <c r="I115" s="55"/>
      <c r="J115" s="40"/>
    </row>
    <row r="116" spans="1:10" ht="18" customHeight="1" x14ac:dyDescent="0.35">
      <c r="A116" s="41"/>
      <c r="B116" s="42"/>
      <c r="C116" s="89"/>
      <c r="D116" s="90"/>
      <c r="E116" s="90"/>
      <c r="F116" s="90"/>
      <c r="G116" s="90"/>
      <c r="H116" s="91"/>
      <c r="I116" s="55"/>
      <c r="J116" s="40"/>
    </row>
    <row r="117" spans="1:10" ht="24.75" customHeight="1" x14ac:dyDescent="0.35">
      <c r="A117" s="46" t="s">
        <v>196</v>
      </c>
      <c r="B117" s="47"/>
      <c r="C117" s="47"/>
      <c r="D117" s="47"/>
      <c r="E117" s="47"/>
      <c r="F117" s="47"/>
      <c r="G117" s="47"/>
      <c r="H117" s="47"/>
      <c r="I117" s="48">
        <v>50000000</v>
      </c>
      <c r="J117" s="40"/>
    </row>
    <row r="118" spans="1:10" ht="24.75" customHeight="1" x14ac:dyDescent="0.35">
      <c r="A118" s="92"/>
      <c r="B118" s="93"/>
      <c r="C118" s="93"/>
      <c r="D118" s="93"/>
      <c r="E118" s="93"/>
      <c r="F118" s="93"/>
      <c r="G118" s="93"/>
      <c r="H118" s="93"/>
      <c r="I118" s="55"/>
      <c r="J118" s="40"/>
    </row>
    <row r="119" spans="1:10" ht="24.75" customHeight="1" x14ac:dyDescent="0.35">
      <c r="A119" s="92"/>
      <c r="B119" s="93"/>
      <c r="C119" s="93"/>
      <c r="D119" s="93"/>
      <c r="E119" s="93"/>
      <c r="F119" s="93"/>
      <c r="G119" s="93"/>
      <c r="H119" s="93"/>
      <c r="I119" s="55"/>
      <c r="J119" s="45"/>
    </row>
    <row r="120" spans="1:10" ht="24.75" customHeight="1" thickBot="1" x14ac:dyDescent="0.4">
      <c r="A120" s="94" t="s">
        <v>197</v>
      </c>
      <c r="B120" s="95"/>
      <c r="C120" s="95"/>
      <c r="D120" s="95"/>
      <c r="E120" s="95"/>
      <c r="F120" s="95"/>
      <c r="G120" s="95"/>
      <c r="H120" s="95"/>
      <c r="I120" s="96">
        <f>I34+I81+I107+I112+I117</f>
        <v>6121081881</v>
      </c>
      <c r="J120" s="97">
        <f>J34+J81+J107+J112</f>
        <v>0</v>
      </c>
    </row>
    <row r="121" spans="1:10" ht="13.5" customHeight="1" x14ac:dyDescent="0.35">
      <c r="A121" s="98"/>
      <c r="B121" s="98"/>
      <c r="C121" s="98"/>
      <c r="D121" s="98"/>
      <c r="E121" s="98"/>
      <c r="F121" s="98"/>
      <c r="G121" s="98"/>
      <c r="H121" s="98"/>
      <c r="I121" s="98"/>
      <c r="J121" s="99"/>
    </row>
    <row r="122" spans="1:10" s="102" customFormat="1" x14ac:dyDescent="0.35">
      <c r="A122" s="4"/>
      <c r="B122" s="100"/>
      <c r="C122" s="100"/>
      <c r="D122" s="4"/>
      <c r="E122" s="1"/>
      <c r="F122" s="4"/>
      <c r="G122" s="101" t="s">
        <v>198</v>
      </c>
      <c r="H122" s="4"/>
      <c r="I122" s="4"/>
      <c r="J122" s="4"/>
    </row>
    <row r="123" spans="1:10" s="102" customFormat="1" x14ac:dyDescent="0.35">
      <c r="A123" s="1"/>
      <c r="B123" s="101" t="s">
        <v>199</v>
      </c>
      <c r="C123" s="101"/>
      <c r="D123" s="101"/>
      <c r="E123" s="1"/>
      <c r="F123" s="1"/>
      <c r="G123" s="101" t="s">
        <v>200</v>
      </c>
      <c r="H123" s="4"/>
      <c r="I123" s="4"/>
      <c r="J123" s="4"/>
    </row>
    <row r="124" spans="1:10" s="102" customFormat="1" x14ac:dyDescent="0.35">
      <c r="A124" s="1"/>
      <c r="B124" s="101" t="s">
        <v>201</v>
      </c>
      <c r="C124" s="101"/>
      <c r="D124" s="101"/>
      <c r="E124" s="1"/>
      <c r="F124" s="1"/>
      <c r="G124" s="103"/>
      <c r="H124" s="4"/>
      <c r="I124" s="4"/>
      <c r="J124" s="4"/>
    </row>
    <row r="125" spans="1:10" s="102" customFormat="1" x14ac:dyDescent="0.35">
      <c r="A125" s="1"/>
      <c r="B125" s="4"/>
      <c r="C125" s="4"/>
      <c r="D125" s="100"/>
      <c r="E125" s="1"/>
      <c r="F125" s="1"/>
      <c r="G125" s="103"/>
      <c r="H125" s="4"/>
      <c r="I125" s="4"/>
      <c r="J125" s="4"/>
    </row>
    <row r="126" spans="1:10" s="102" customFormat="1" x14ac:dyDescent="0.35">
      <c r="A126" s="1"/>
      <c r="B126" s="4"/>
      <c r="C126" s="4"/>
      <c r="D126" s="100"/>
      <c r="E126" s="1"/>
      <c r="F126" s="1"/>
      <c r="G126" s="103"/>
      <c r="H126" s="4"/>
      <c r="I126" s="4"/>
      <c r="J126" s="4"/>
    </row>
    <row r="127" spans="1:10" s="102" customFormat="1" x14ac:dyDescent="0.35">
      <c r="A127" s="1"/>
      <c r="B127" s="4"/>
      <c r="C127" s="4"/>
      <c r="D127" s="100"/>
      <c r="E127" s="1"/>
      <c r="F127" s="1"/>
      <c r="G127" s="103"/>
      <c r="H127" s="4"/>
      <c r="I127" s="4"/>
      <c r="J127" s="4"/>
    </row>
    <row r="128" spans="1:10" s="102" customFormat="1" x14ac:dyDescent="0.35">
      <c r="A128" s="1"/>
      <c r="B128" s="104" t="s">
        <v>202</v>
      </c>
      <c r="C128" s="101"/>
      <c r="D128" s="101"/>
      <c r="E128" s="1"/>
      <c r="F128" s="1"/>
      <c r="G128" s="104" t="s">
        <v>203</v>
      </c>
      <c r="H128" s="4"/>
      <c r="I128" s="4"/>
      <c r="J128" s="4"/>
    </row>
    <row r="129" spans="1:1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03"/>
    </row>
    <row r="131" spans="1:10" x14ac:dyDescent="0.35">
      <c r="F131" s="105" t="s">
        <v>204</v>
      </c>
      <c r="G131" s="105" t="s">
        <v>205</v>
      </c>
    </row>
    <row r="132" spans="1:10" x14ac:dyDescent="0.35">
      <c r="E132" s="106" t="s">
        <v>206</v>
      </c>
      <c r="F132" s="107">
        <v>3714035531</v>
      </c>
      <c r="G132" s="108">
        <f>F132-I34-L38-I107-I112-I117</f>
        <v>156046246</v>
      </c>
      <c r="I132" s="65"/>
    </row>
    <row r="133" spans="1:10" x14ac:dyDescent="0.35">
      <c r="E133" s="106" t="s">
        <v>207</v>
      </c>
      <c r="F133" s="107">
        <v>1295948400</v>
      </c>
      <c r="G133" s="108">
        <f>F133-L39</f>
        <v>1095648400</v>
      </c>
    </row>
    <row r="134" spans="1:10" x14ac:dyDescent="0.35">
      <c r="E134" s="106" t="s">
        <v>208</v>
      </c>
      <c r="F134" s="107">
        <v>19757748</v>
      </c>
      <c r="G134" s="107">
        <f>F134-L40</f>
        <v>0</v>
      </c>
    </row>
    <row r="135" spans="1:10" x14ac:dyDescent="0.35">
      <c r="E135" s="106" t="s">
        <v>209</v>
      </c>
      <c r="F135" s="107">
        <v>691340202</v>
      </c>
      <c r="G135" s="106"/>
      <c r="I135" s="65"/>
    </row>
    <row r="136" spans="1:10" x14ac:dyDescent="0.35">
      <c r="E136" s="106" t="s">
        <v>210</v>
      </c>
      <c r="F136" s="109">
        <v>200000000</v>
      </c>
      <c r="G136" s="106"/>
      <c r="I136" s="65">
        <f>F137-I120</f>
        <v>-200000000</v>
      </c>
    </row>
    <row r="137" spans="1:10" x14ac:dyDescent="0.35">
      <c r="E137" s="106"/>
      <c r="F137" s="110">
        <f>SUM(F132:F136)</f>
        <v>5921081881</v>
      </c>
      <c r="G137" s="106"/>
    </row>
  </sheetData>
  <mergeCells count="25">
    <mergeCell ref="A113:A116"/>
    <mergeCell ref="B113:B116"/>
    <mergeCell ref="A117:H117"/>
    <mergeCell ref="A120:H120"/>
    <mergeCell ref="A82:A106"/>
    <mergeCell ref="B82:B106"/>
    <mergeCell ref="A107:H107"/>
    <mergeCell ref="A108:A111"/>
    <mergeCell ref="B108:B111"/>
    <mergeCell ref="A112:H112"/>
    <mergeCell ref="A15:A33"/>
    <mergeCell ref="B15:B33"/>
    <mergeCell ref="A34:H34"/>
    <mergeCell ref="A35:A78"/>
    <mergeCell ref="B35:B78"/>
    <mergeCell ref="A81:H81"/>
    <mergeCell ref="A5:J5"/>
    <mergeCell ref="A6:J6"/>
    <mergeCell ref="A12:A14"/>
    <mergeCell ref="B12:D13"/>
    <mergeCell ref="E12:E14"/>
    <mergeCell ref="F12:F14"/>
    <mergeCell ref="G12:G14"/>
    <mergeCell ref="H12:H14"/>
    <mergeCell ref="I12:J13"/>
  </mergeCells>
  <printOptions horizontalCentered="1"/>
  <pageMargins left="0.78740157480314965" right="0.35433070866141736" top="0.39370078740157483" bottom="0.39370078740157483" header="0.23622047244094491" footer="0.23622047244094491"/>
  <pageSetup paperSize="5" scale="55" orientation="landscape" r:id="rId1"/>
  <headerFooter alignWithMargins="0">
    <oddHeader>&amp;C&amp;"Bookman Old Style,Regular"&amp;12- 26 -</oddHeader>
  </headerFooter>
  <rowBreaks count="3" manualBreakCount="3">
    <brk id="42" max="9" man="1"/>
    <brk id="73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daftar usulan</vt:lpstr>
      <vt:lpstr>'daftar usulan'!Print_Area</vt:lpstr>
      <vt:lpstr>'daftar usulan'!Print_Titles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2021-07-15T03:36:04Z</dcterms:created>
  <dcterms:modified xsi:type="dcterms:W3CDTF">2021-07-15T03:36:44Z</dcterms:modified>
</cp:coreProperties>
</file>